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codeName="ThisWorkbook"/>
  <mc:AlternateContent xmlns:mc="http://schemas.openxmlformats.org/markup-compatibility/2006">
    <mc:Choice Requires="x15">
      <x15ac:absPath xmlns:x15ac="http://schemas.microsoft.com/office/spreadsheetml/2010/11/ac" url="I:\1235国内取引支援事業\R6\商談会\マッチングフェアinなごや\04受注企業募集\1.HP案\"/>
    </mc:Choice>
  </mc:AlternateContent>
  <xr:revisionPtr revIDLastSave="0" documentId="13_ncr:1_{F1E591B6-A08A-4B44-B49C-DB52D8FC0AFD}" xr6:coauthVersionLast="47" xr6:coauthVersionMax="47" xr10:uidLastSave="{00000000-0000-0000-0000-000000000000}"/>
  <bookViews>
    <workbookView xWindow="-108" yWindow="-108" windowWidth="23256" windowHeight="12456" xr2:uid="{00000000-000D-0000-FFFF-FFFF00000000}"/>
  </bookViews>
  <sheets>
    <sheet name="sheet" sheetId="8" r:id="rId1"/>
    <sheet name="記入方法(必ずお読みください。)" sheetId="10" r:id="rId2"/>
  </sheets>
  <definedNames>
    <definedName name="_xlnm.Print_Area" localSheetId="0">sheet!$A$1:$AC$84</definedName>
    <definedName name="_xlnm.Print_Area" localSheetId="1">'記入方法(必ずお読みください。)'!$A$1:$AC$84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3" i="10" l="1"/>
  <c r="AG74" i="10"/>
  <c r="AG75" i="10"/>
  <c r="AG76" i="10"/>
  <c r="AG77" i="10"/>
  <c r="AG78" i="10"/>
  <c r="AG79" i="10"/>
  <c r="AH94" i="8"/>
  <c r="AG94" i="8"/>
  <c r="R196" i="8"/>
  <c r="R197" i="8"/>
  <c r="R198" i="8"/>
  <c r="R199" i="8"/>
  <c r="R200" i="8"/>
  <c r="R201" i="8"/>
  <c r="R202" i="8"/>
  <c r="R203" i="8"/>
  <c r="R204" i="8"/>
  <c r="R205" i="8"/>
  <c r="R206" i="8"/>
  <c r="R207" i="8"/>
  <c r="R208" i="8"/>
  <c r="R209" i="8"/>
  <c r="R210" i="8"/>
  <c r="R211" i="8"/>
  <c r="R212" i="8"/>
  <c r="R213" i="8"/>
  <c r="R214" i="8"/>
  <c r="R215" i="8"/>
  <c r="R216" i="8"/>
  <c r="R217" i="8"/>
  <c r="R218" i="8"/>
  <c r="R219" i="8"/>
  <c r="R220" i="8"/>
  <c r="R221" i="8"/>
  <c r="R222" i="8"/>
  <c r="R223" i="8"/>
  <c r="R224" i="8"/>
  <c r="R225" i="8"/>
  <c r="R226" i="8"/>
  <c r="R227" i="8"/>
  <c r="R228" i="8"/>
  <c r="R229" i="8"/>
  <c r="R230" i="8"/>
  <c r="R231" i="8"/>
  <c r="R232" i="8"/>
  <c r="R233" i="8"/>
  <c r="R234" i="8"/>
  <c r="R235" i="8"/>
  <c r="R236" i="8"/>
  <c r="R237" i="8"/>
  <c r="R238" i="8"/>
  <c r="R239" i="8"/>
  <c r="R240" i="8"/>
  <c r="R241" i="8"/>
  <c r="R242" i="8"/>
  <c r="R243" i="8"/>
  <c r="R244" i="8"/>
  <c r="R245" i="8"/>
  <c r="R246" i="8"/>
  <c r="R247" i="8"/>
  <c r="R248" i="8"/>
  <c r="R249" i="8"/>
  <c r="R250" i="8"/>
  <c r="R251" i="8"/>
  <c r="R252" i="8"/>
  <c r="R253" i="8"/>
  <c r="R254" i="8"/>
  <c r="R255" i="8"/>
  <c r="R256" i="8"/>
  <c r="R257" i="8"/>
  <c r="R258" i="8"/>
  <c r="R259" i="8"/>
  <c r="R260" i="8"/>
  <c r="R261" i="8"/>
  <c r="R262" i="8"/>
  <c r="R263" i="8"/>
  <c r="R264" i="8"/>
  <c r="R265" i="8"/>
  <c r="R266" i="8"/>
  <c r="R267" i="8"/>
  <c r="R268" i="8"/>
  <c r="R269" i="8"/>
  <c r="R270" i="8"/>
  <c r="R271" i="8"/>
  <c r="R272" i="8"/>
  <c r="R273" i="8"/>
  <c r="R274" i="8"/>
  <c r="R275" i="8"/>
  <c r="R276" i="8"/>
  <c r="R277" i="8"/>
  <c r="R278" i="8"/>
  <c r="R279" i="8"/>
  <c r="R280" i="8"/>
  <c r="R281" i="8"/>
  <c r="R282" i="8"/>
  <c r="R283" i="8"/>
  <c r="R284" i="8"/>
  <c r="R285" i="8"/>
  <c r="R286" i="8"/>
  <c r="R287" i="8"/>
  <c r="R288" i="8"/>
  <c r="R289" i="8"/>
  <c r="R290" i="8"/>
  <c r="R291" i="8"/>
  <c r="R292" i="8"/>
  <c r="R293" i="8"/>
  <c r="R294" i="8"/>
  <c r="R295" i="8"/>
  <c r="AH196" i="10" l="1"/>
  <c r="AG196" i="10"/>
  <c r="R195" i="10"/>
  <c r="R194" i="10"/>
  <c r="R193" i="10"/>
  <c r="R192" i="10"/>
  <c r="R191" i="10"/>
  <c r="R190" i="10"/>
  <c r="R189" i="10"/>
  <c r="R188" i="10"/>
  <c r="R187" i="10"/>
  <c r="R186" i="10"/>
  <c r="R185" i="10"/>
  <c r="R184" i="10"/>
  <c r="R183" i="10"/>
  <c r="R182" i="10"/>
  <c r="R181" i="10"/>
  <c r="R180" i="10"/>
  <c r="R179" i="10"/>
  <c r="R178" i="10"/>
  <c r="R177" i="10"/>
  <c r="R176" i="10"/>
  <c r="R175" i="10"/>
  <c r="R174" i="10"/>
  <c r="R173" i="10"/>
  <c r="R172" i="10"/>
  <c r="R171" i="10"/>
  <c r="R170" i="10"/>
  <c r="R169" i="10"/>
  <c r="R168" i="10"/>
  <c r="R167" i="10"/>
  <c r="R166" i="10"/>
  <c r="R165" i="10"/>
  <c r="R164" i="10"/>
  <c r="R163" i="10"/>
  <c r="R162" i="10"/>
  <c r="R161" i="10"/>
  <c r="R160" i="10"/>
  <c r="R159" i="10"/>
  <c r="R158" i="10"/>
  <c r="R157" i="10"/>
  <c r="R156" i="10"/>
  <c r="R155" i="10"/>
  <c r="R154" i="10"/>
  <c r="R153" i="10"/>
  <c r="R152" i="10"/>
  <c r="R151" i="10"/>
  <c r="R150" i="10"/>
  <c r="R149" i="10"/>
  <c r="R148" i="10"/>
  <c r="R147" i="10"/>
  <c r="R146" i="10"/>
  <c r="R145" i="10"/>
  <c r="R144" i="10"/>
  <c r="R143" i="10"/>
  <c r="R142" i="10"/>
  <c r="R141" i="10"/>
  <c r="R140" i="10"/>
  <c r="R139" i="10"/>
  <c r="R138" i="10"/>
  <c r="R137" i="10"/>
  <c r="R136" i="10"/>
  <c r="R135" i="10"/>
  <c r="R134" i="10"/>
  <c r="R133" i="10"/>
  <c r="R132" i="10"/>
  <c r="R131" i="10"/>
  <c r="R130" i="10"/>
  <c r="R129" i="10"/>
  <c r="R128" i="10"/>
  <c r="R127" i="10"/>
  <c r="R126" i="10"/>
  <c r="R125" i="10"/>
  <c r="R124" i="10"/>
  <c r="R123" i="10"/>
  <c r="R122" i="10"/>
  <c r="R121" i="10"/>
  <c r="R120" i="10"/>
  <c r="R119" i="10"/>
  <c r="R118" i="10"/>
  <c r="R117" i="10"/>
  <c r="R116" i="10"/>
  <c r="R115" i="10"/>
  <c r="R114" i="10"/>
  <c r="R113" i="10"/>
  <c r="R112" i="10"/>
  <c r="R111" i="10"/>
  <c r="R110" i="10"/>
  <c r="R109" i="10"/>
  <c r="R108" i="10"/>
  <c r="R107" i="10"/>
  <c r="R106" i="10"/>
  <c r="R105" i="10"/>
  <c r="R104" i="10"/>
  <c r="R103" i="10"/>
  <c r="R102" i="10"/>
  <c r="R101" i="10"/>
  <c r="R100" i="10"/>
  <c r="R99" i="10"/>
  <c r="R98" i="10"/>
  <c r="R97" i="10"/>
  <c r="R96" i="10"/>
  <c r="AG83" i="10"/>
  <c r="AU82" i="10"/>
  <c r="AT82" i="10"/>
  <c r="AF26" i="10"/>
  <c r="AF23" i="10"/>
  <c r="AF21" i="10"/>
  <c r="AF19" i="10"/>
  <c r="R96" i="8"/>
  <c r="AG83" i="8"/>
  <c r="AU82" i="8"/>
  <c r="AT82" i="8"/>
  <c r="AU79" i="10" l="1"/>
  <c r="AT70" i="10"/>
  <c r="AU71" i="10"/>
  <c r="AT72" i="10"/>
  <c r="AU75" i="10"/>
  <c r="AT76" i="10"/>
  <c r="AU77" i="10"/>
  <c r="AT78" i="10"/>
  <c r="AT79" i="10"/>
  <c r="AU70" i="10"/>
  <c r="AT71" i="10"/>
  <c r="AG71" i="10" s="1"/>
  <c r="AU72" i="10"/>
  <c r="AT75" i="10"/>
  <c r="AU76" i="10"/>
  <c r="AT77" i="10"/>
  <c r="AU78" i="10"/>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AF26" i="8"/>
  <c r="AF23" i="8"/>
  <c r="AF21" i="8"/>
  <c r="AF19" i="8"/>
  <c r="AG72" i="10" l="1"/>
  <c r="AT71" i="8"/>
  <c r="AT70" i="8"/>
  <c r="AU78" i="8"/>
  <c r="AU76" i="8"/>
  <c r="AU74" i="8"/>
  <c r="AU72" i="8"/>
  <c r="AU70" i="8"/>
  <c r="AT78" i="8"/>
  <c r="AT76" i="8"/>
  <c r="AG76" i="8" s="1"/>
  <c r="AT74" i="8"/>
  <c r="AT72" i="8"/>
  <c r="AG72" i="8" s="1"/>
  <c r="AU79" i="8"/>
  <c r="AU77" i="8"/>
  <c r="AU75" i="8"/>
  <c r="AU73" i="8"/>
  <c r="AU71" i="8"/>
  <c r="AG71" i="8" s="1"/>
  <c r="AT79" i="8"/>
  <c r="AG79" i="8" s="1"/>
  <c r="AT77" i="8"/>
  <c r="AT75" i="8"/>
  <c r="AG75" i="8" s="1"/>
  <c r="AT73" i="8"/>
  <c r="AG70" i="10"/>
  <c r="AG78" i="8" l="1"/>
  <c r="AG77" i="8"/>
  <c r="AG74" i="8"/>
  <c r="AG73" i="8"/>
  <c r="AG7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村里　容子</author>
    <author>松本吉貴</author>
  </authors>
  <commentList>
    <comment ref="A5" authorId="0" shapeId="0" xr:uid="{00000000-0006-0000-0000-000001000000}">
      <text>
        <r>
          <rPr>
            <b/>
            <sz val="12"/>
            <color indexed="9"/>
            <rFont val="ＭＳ Ｐゴシック"/>
            <family val="3"/>
            <charset val="128"/>
          </rPr>
          <t xml:space="preserve">お申込後、2～3営業日以内に
当機構より「申込書受理」に係る返信メールが
確認できない場合は、申込期限内に
</t>
        </r>
        <r>
          <rPr>
            <b/>
            <u/>
            <sz val="16"/>
            <color indexed="9"/>
            <rFont val="ＭＳ Ｐゴシック"/>
            <family val="3"/>
            <charset val="128"/>
          </rPr>
          <t>必ずお問い合わせください！</t>
        </r>
        <r>
          <rPr>
            <sz val="12"/>
            <color indexed="9"/>
            <rFont val="ＭＳ Ｐゴシック"/>
            <family val="3"/>
            <charset val="128"/>
          </rPr>
          <t xml:space="preserve">
問合せ先：058-277-1092</t>
        </r>
      </text>
    </comment>
    <comment ref="T17" authorId="1" shapeId="0" xr:uid="{8FDBC211-4606-4CEA-838D-29DE1FAB2FD9}">
      <text>
        <r>
          <rPr>
            <b/>
            <sz val="9"/>
            <color indexed="81"/>
            <rFont val="MS P ゴシック"/>
            <family val="3"/>
            <charset val="128"/>
          </rPr>
          <t>注意:</t>
        </r>
        <r>
          <rPr>
            <sz val="9"/>
            <color indexed="81"/>
            <rFont val="MS P ゴシック"/>
            <family val="3"/>
            <charset val="128"/>
          </rPr>
          <t xml:space="preserve">
22文字以内</t>
        </r>
      </text>
    </comment>
    <comment ref="C33" authorId="0" shapeId="0" xr:uid="{00000000-0006-0000-00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000-000003000000}">
      <text>
        <r>
          <rPr>
            <b/>
            <sz val="9"/>
            <color indexed="81"/>
            <rFont val="ＭＳ Ｐゴシック"/>
            <family val="3"/>
            <charset val="128"/>
          </rPr>
          <t>全角換算で17文字以内で入力してください。
（オーバーした時は、片仮名を半角にする等、工夫してください）</t>
        </r>
      </text>
    </comment>
    <comment ref="W54" authorId="1" shapeId="0" xr:uid="{DC3D71CD-7DDE-43E3-AD0E-D267FE91074B}">
      <text>
        <r>
          <rPr>
            <sz val="9"/>
            <color indexed="81"/>
            <rFont val="MS P ゴシック"/>
            <family val="3"/>
            <charset val="128"/>
          </rPr>
          <t xml:space="preserve">注意：
「同上」は不可。
</t>
        </r>
      </text>
    </comment>
    <comment ref="I56" authorId="1" shapeId="0" xr:uid="{EF76C322-542E-46BE-AAB5-A2F126A7560D}">
      <text>
        <r>
          <rPr>
            <sz val="9"/>
            <color indexed="81"/>
            <rFont val="MS P ゴシック"/>
            <family val="3"/>
            <charset val="128"/>
          </rPr>
          <t xml:space="preserve">注意：
申込みの際のメールアドレスの記入をお願いします。アドレスの入力は１件のみです。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松本吉貴</author>
  </authors>
  <commentList>
    <comment ref="A5" authorId="0" shapeId="0" xr:uid="{AC1C7B9E-EEFE-4009-BDBF-1C53314202DC}">
      <text>
        <r>
          <rPr>
            <b/>
            <sz val="12"/>
            <color indexed="9"/>
            <rFont val="ＭＳ Ｐゴシック"/>
            <family val="3"/>
            <charset val="128"/>
          </rPr>
          <t xml:space="preserve">お申込後、2～3営業日以内に
当機構より「申込書受理」に係る返信メールが
確認できない場合は、申込期限内に
</t>
        </r>
        <r>
          <rPr>
            <b/>
            <u/>
            <sz val="16"/>
            <color indexed="9"/>
            <rFont val="ＭＳ Ｐゴシック"/>
            <family val="3"/>
            <charset val="128"/>
          </rPr>
          <t>必ずお問い合わせください！</t>
        </r>
        <r>
          <rPr>
            <sz val="12"/>
            <color indexed="9"/>
            <rFont val="ＭＳ Ｐゴシック"/>
            <family val="3"/>
            <charset val="128"/>
          </rPr>
          <t xml:space="preserve">
問合せ先：058-277-1092</t>
        </r>
      </text>
    </comment>
    <comment ref="T17" authorId="1" shapeId="0" xr:uid="{41DF919A-ECA7-46A6-A807-3A6E19621D9B}">
      <text>
        <r>
          <rPr>
            <b/>
            <sz val="9"/>
            <color indexed="81"/>
            <rFont val="MS P ゴシック"/>
            <family val="3"/>
            <charset val="128"/>
          </rPr>
          <t>注意:</t>
        </r>
        <r>
          <rPr>
            <sz val="9"/>
            <color indexed="81"/>
            <rFont val="MS P ゴシック"/>
            <family val="3"/>
            <charset val="128"/>
          </rPr>
          <t xml:space="preserve">
22文字以内</t>
        </r>
      </text>
    </comment>
    <comment ref="C33" authorId="0" shapeId="0" xr:uid="{5189C5DE-B651-4911-94C4-371F6F86941E}">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38B312DE-3772-4203-8630-46AF8351591C}">
      <text>
        <r>
          <rPr>
            <b/>
            <sz val="9"/>
            <color indexed="81"/>
            <rFont val="ＭＳ Ｐゴシック"/>
            <family val="3"/>
            <charset val="128"/>
          </rPr>
          <t>全角換算で17文字以内で入力してください。
（オーバーした時は、片仮名を半角にする等、工夫してください）</t>
        </r>
      </text>
    </comment>
    <comment ref="W54" authorId="1" shapeId="0" xr:uid="{3F4ED593-B66F-48E2-B643-E1028A6FDE38}">
      <text>
        <r>
          <rPr>
            <sz val="9"/>
            <color indexed="81"/>
            <rFont val="MS P ゴシック"/>
            <family val="3"/>
            <charset val="128"/>
          </rPr>
          <t xml:space="preserve">注意：
「同上」は不可。
</t>
        </r>
      </text>
    </comment>
    <comment ref="I56" authorId="1" shapeId="0" xr:uid="{BD004035-3A0D-4C58-889C-039F64361FEB}">
      <text>
        <r>
          <rPr>
            <sz val="9"/>
            <color indexed="81"/>
            <rFont val="MS P ゴシック"/>
            <family val="3"/>
            <charset val="128"/>
          </rPr>
          <t xml:space="preserve">注意：
申込みの際のメールアドレスの記入をお願いします。アドレスの入力は１件のみです。
</t>
        </r>
      </text>
    </comment>
  </commentList>
</comments>
</file>

<file path=xl/sharedStrings.xml><?xml version="1.0" encoding="utf-8"?>
<sst xmlns="http://schemas.openxmlformats.org/spreadsheetml/2006/main" count="406" uniqueCount="305">
  <si>
    <t>■</t>
    <phoneticPr fontId="5"/>
  </si>
  <si>
    <t>ＴＥＬ</t>
    <phoneticPr fontId="5"/>
  </si>
  <si>
    <t>会社名</t>
    <rPh sb="0" eb="3">
      <t>カイシャメイ</t>
    </rPh>
    <phoneticPr fontId="5"/>
  </si>
  <si>
    <t>ＦＡＸ</t>
    <phoneticPr fontId="5"/>
  </si>
  <si>
    <t>所在地</t>
    <rPh sb="0" eb="3">
      <t>ショザイチ</t>
    </rPh>
    <phoneticPr fontId="5"/>
  </si>
  <si>
    <t>〒</t>
    <phoneticPr fontId="5"/>
  </si>
  <si>
    <t>ＵＲＬ</t>
    <phoneticPr fontId="5"/>
  </si>
  <si>
    <t>当日の参加者と連絡担当者</t>
    <rPh sb="0" eb="2">
      <t>トウジツ</t>
    </rPh>
    <rPh sb="3" eb="6">
      <t>サンカシャ</t>
    </rPh>
    <rPh sb="7" eb="9">
      <t>レンラク</t>
    </rPh>
    <rPh sb="9" eb="12">
      <t>タントウシャ</t>
    </rPh>
    <phoneticPr fontId="5"/>
  </si>
  <si>
    <t>部署・役職</t>
    <rPh sb="0" eb="2">
      <t>ブショ</t>
    </rPh>
    <rPh sb="3" eb="5">
      <t>ヤクショク</t>
    </rPh>
    <phoneticPr fontId="5"/>
  </si>
  <si>
    <t>氏名</t>
    <rPh sb="0" eb="2">
      <t>シメイ</t>
    </rPh>
    <phoneticPr fontId="5"/>
  </si>
  <si>
    <t>資本金</t>
    <rPh sb="0" eb="3">
      <t>シホンキン</t>
    </rPh>
    <phoneticPr fontId="4"/>
  </si>
  <si>
    <t>従業員</t>
    <rPh sb="0" eb="3">
      <t>ジュウギョウイン</t>
    </rPh>
    <phoneticPr fontId="4"/>
  </si>
  <si>
    <t>ふりがな</t>
    <phoneticPr fontId="5"/>
  </si>
  <si>
    <t>主要加工品</t>
    <rPh sb="0" eb="2">
      <t>シュヨウ</t>
    </rPh>
    <rPh sb="2" eb="5">
      <t>カコウヒン</t>
    </rPh>
    <phoneticPr fontId="5"/>
  </si>
  <si>
    <t>加工内容</t>
    <rPh sb="0" eb="2">
      <t>カコウ</t>
    </rPh>
    <rPh sb="2" eb="4">
      <t>ナイヨウ</t>
    </rPh>
    <phoneticPr fontId="4"/>
  </si>
  <si>
    <t>加工材料</t>
    <rPh sb="0" eb="2">
      <t>カコウ</t>
    </rPh>
    <rPh sb="2" eb="4">
      <t>ザイリョウ</t>
    </rPh>
    <phoneticPr fontId="4"/>
  </si>
  <si>
    <t>企業の特徴</t>
    <rPh sb="0" eb="2">
      <t>キギョウ</t>
    </rPh>
    <rPh sb="3" eb="5">
      <t>トクチョウ</t>
    </rPh>
    <phoneticPr fontId="4"/>
  </si>
  <si>
    <t>主要設備</t>
    <rPh sb="0" eb="2">
      <t>シュヨウ</t>
    </rPh>
    <rPh sb="2" eb="4">
      <t>セツビ</t>
    </rPh>
    <phoneticPr fontId="4"/>
  </si>
  <si>
    <t>ＩＳＯ9001</t>
    <phoneticPr fontId="4"/>
  </si>
  <si>
    <t>ＩＳＯ14001</t>
    <phoneticPr fontId="4"/>
  </si>
  <si>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4"/>
  </si>
  <si>
    <t>万円</t>
    <phoneticPr fontId="4"/>
  </si>
  <si>
    <t>名</t>
    <phoneticPr fontId="4"/>
  </si>
  <si>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4"/>
  </si>
  <si>
    <t>例：ＮＣ旋盤</t>
    <rPh sb="0" eb="1">
      <t>レイ</t>
    </rPh>
    <rPh sb="4" eb="6">
      <t>センバン</t>
    </rPh>
    <phoneticPr fontId="4"/>
  </si>
  <si>
    <t>例：φ500×1000</t>
    <rPh sb="0" eb="1">
      <t>レイ</t>
    </rPh>
    <phoneticPr fontId="4"/>
  </si>
  <si>
    <t>例</t>
    <rPh sb="0" eb="1">
      <t>レイ</t>
    </rPh>
    <phoneticPr fontId="4"/>
  </si>
  <si>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4"/>
  </si>
  <si>
    <t>例：　1</t>
    <rPh sb="0" eb="1">
      <t>レイ</t>
    </rPh>
    <phoneticPr fontId="4"/>
  </si>
  <si>
    <t>台数(台)</t>
    <rPh sb="0" eb="2">
      <t>ダイスウ</t>
    </rPh>
    <rPh sb="3" eb="4">
      <t>ダイ</t>
    </rPh>
    <phoneticPr fontId="4"/>
  </si>
  <si>
    <t>設備能力等</t>
    <rPh sb="0" eb="2">
      <t>セツビ</t>
    </rPh>
    <rPh sb="2" eb="4">
      <t>ノウリョク</t>
    </rPh>
    <rPh sb="4" eb="5">
      <t>トウ</t>
    </rPh>
    <phoneticPr fontId="4"/>
  </si>
  <si>
    <t>E-メール</t>
    <phoneticPr fontId="5"/>
  </si>
  <si>
    <t>会社概要</t>
    <rPh sb="0" eb="2">
      <t>カイシャ</t>
    </rPh>
    <rPh sb="2" eb="4">
      <t>ガイヨウ</t>
    </rPh>
    <phoneticPr fontId="5"/>
  </si>
  <si>
    <t>海外対応</t>
    <rPh sb="0" eb="2">
      <t>カイガイ</t>
    </rPh>
    <rPh sb="2" eb="4">
      <t>タイオウ</t>
    </rPh>
    <phoneticPr fontId="4"/>
  </si>
  <si>
    <t>（対応できる国・都市）</t>
    <rPh sb="1" eb="3">
      <t>タイオウ</t>
    </rPh>
    <rPh sb="6" eb="7">
      <t>クニ</t>
    </rPh>
    <rPh sb="8" eb="10">
      <t>トシ</t>
    </rPh>
    <phoneticPr fontId="4"/>
  </si>
  <si>
    <t>公表できる取引先（2社まで）</t>
    <rPh sb="0" eb="2">
      <t>コウヒョウ</t>
    </rPh>
    <rPh sb="5" eb="7">
      <t>トリヒキ</t>
    </rPh>
    <rPh sb="7" eb="8">
      <t>サキ</t>
    </rPh>
    <rPh sb="10" eb="11">
      <t>シャ</t>
    </rPh>
    <phoneticPr fontId="5"/>
  </si>
  <si>
    <t>当日の連絡先（携帯電話）</t>
    <rPh sb="0" eb="2">
      <t>トウジツ</t>
    </rPh>
    <rPh sb="3" eb="6">
      <t>レンラクサキ</t>
    </rPh>
    <rPh sb="7" eb="9">
      <t>ケイタイ</t>
    </rPh>
    <rPh sb="9" eb="11">
      <t>デンワ</t>
    </rPh>
    <phoneticPr fontId="5"/>
  </si>
  <si>
    <t>①</t>
    <phoneticPr fontId="4"/>
  </si>
  <si>
    <t>②</t>
    <phoneticPr fontId="4"/>
  </si>
  <si>
    <t>＊個人情報の取り扱い：この申込書に記載された個人情報につきましては、取引の紹介・あっせんのために利用させていただきます。</t>
    <phoneticPr fontId="4"/>
  </si>
  <si>
    <t>（都道府県）</t>
    <rPh sb="1" eb="5">
      <t>トドウフケン</t>
    </rPh>
    <phoneticPr fontId="4"/>
  </si>
  <si>
    <r>
      <rPr>
        <b/>
        <sz val="20"/>
        <color indexed="8"/>
        <rFont val="HG丸ｺﾞｼｯｸM-PRO"/>
        <family val="3"/>
        <charset val="128"/>
      </rPr>
      <t>参　加　申　込　書</t>
    </r>
    <r>
      <rPr>
        <sz val="20"/>
        <color indexed="8"/>
        <rFont val="HG丸ｺﾞｼｯｸM-PRO"/>
        <family val="3"/>
        <charset val="128"/>
      </rPr>
      <t>（受 注 企 業）</t>
    </r>
    <phoneticPr fontId="4"/>
  </si>
  <si>
    <t>zoom</t>
    <phoneticPr fontId="23"/>
  </si>
  <si>
    <t>Microsoft
teams</t>
    <phoneticPr fontId="23"/>
  </si>
  <si>
    <t>webex</t>
    <phoneticPr fontId="23"/>
  </si>
  <si>
    <t>skype</t>
    <phoneticPr fontId="23"/>
  </si>
  <si>
    <t>※データとして管理するため、エクセルでご提出ください。</t>
    <rPh sb="7" eb="9">
      <t>カンリ</t>
    </rPh>
    <phoneticPr fontId="4"/>
  </si>
  <si>
    <t>商談希望企業記入</t>
    <rPh sb="2" eb="4">
      <t>キボウ</t>
    </rPh>
    <rPh sb="4" eb="6">
      <t>キギョウ</t>
    </rPh>
    <rPh sb="6" eb="8">
      <t>キニュウ</t>
    </rPh>
    <phoneticPr fontId="23"/>
  </si>
  <si>
    <t>商談希望発注企業</t>
    <rPh sb="2" eb="4">
      <t>キボウ</t>
    </rPh>
    <rPh sb="4" eb="6">
      <t>ハッチュウ</t>
    </rPh>
    <rPh sb="6" eb="8">
      <t>キギョウ</t>
    </rPh>
    <phoneticPr fontId="23"/>
  </si>
  <si>
    <t>機械加工</t>
    <rPh sb="0" eb="4">
      <t>キカイカコウ</t>
    </rPh>
    <phoneticPr fontId="23"/>
  </si>
  <si>
    <t>樹脂・ゴム</t>
    <rPh sb="0" eb="2">
      <t>ジュシ</t>
    </rPh>
    <phoneticPr fontId="23"/>
  </si>
  <si>
    <t>その他</t>
    <rPh sb="2" eb="3">
      <t>タ</t>
    </rPh>
    <phoneticPr fontId="23"/>
  </si>
  <si>
    <t>電気・実装</t>
    <rPh sb="0" eb="2">
      <t>デンキ</t>
    </rPh>
    <rPh sb="3" eb="5">
      <t>ジッソウ</t>
    </rPh>
    <phoneticPr fontId="23"/>
  </si>
  <si>
    <t>金型加工</t>
    <rPh sb="0" eb="2">
      <t>カナガタ</t>
    </rPh>
    <rPh sb="2" eb="4">
      <t>カコウ</t>
    </rPh>
    <phoneticPr fontId="23"/>
  </si>
  <si>
    <t>プレス</t>
    <phoneticPr fontId="23"/>
  </si>
  <si>
    <t>鋳造・鍛造</t>
    <rPh sb="0" eb="2">
      <t>チュウゾウ</t>
    </rPh>
    <rPh sb="3" eb="5">
      <t>タンゾウ</t>
    </rPh>
    <phoneticPr fontId="23"/>
  </si>
  <si>
    <t>めっき・塗装</t>
    <rPh sb="4" eb="6">
      <t>トソウ</t>
    </rPh>
    <phoneticPr fontId="4"/>
  </si>
  <si>
    <t>設備メンテナンス</t>
    <rPh sb="0" eb="2">
      <t>セツビ</t>
    </rPh>
    <phoneticPr fontId="4"/>
  </si>
  <si>
    <t>セラミック</t>
    <phoneticPr fontId="4"/>
  </si>
  <si>
    <t>設計（CAD/CAM）</t>
    <rPh sb="0" eb="2">
      <t>セッケイ</t>
    </rPh>
    <phoneticPr fontId="23"/>
  </si>
  <si>
    <t>専用機の設計・製作</t>
    <rPh sb="0" eb="3">
      <t>センヨウキ</t>
    </rPh>
    <rPh sb="4" eb="6">
      <t>セッケイ</t>
    </rPh>
    <rPh sb="7" eb="9">
      <t>セイサク</t>
    </rPh>
    <phoneticPr fontId="23"/>
  </si>
  <si>
    <t>ソフト</t>
    <phoneticPr fontId="23"/>
  </si>
  <si>
    <t>製缶・板金</t>
    <rPh sb="0" eb="2">
      <t>セイカン</t>
    </rPh>
    <rPh sb="3" eb="5">
      <t>バンキン</t>
    </rPh>
    <phoneticPr fontId="23"/>
  </si>
  <si>
    <t>（　　　　　　　　　　　　　　　　　　　　　　　　　　　　　　　　　　）</t>
    <phoneticPr fontId="23"/>
  </si>
  <si>
    <t>）</t>
    <phoneticPr fontId="23"/>
  </si>
  <si>
    <t>氏名</t>
    <rPh sb="0" eb="2">
      <t>シメイ</t>
    </rPh>
    <phoneticPr fontId="23"/>
  </si>
  <si>
    <t xml:space="preserve">商談希望発注企業名
当機構ホームページの発注企業一覧表から企業名を選び
下記「商談希望企業記入欄」に記入してください
（最大8社）
※実際の商談の実施については、事前に発注企業の申し込み状況により調整させていただくことがあります。
</t>
    <rPh sb="71" eb="73">
      <t>ジッサイ</t>
    </rPh>
    <rPh sb="77" eb="79">
      <t>ジッシ</t>
    </rPh>
    <rPh sb="85" eb="87">
      <t>ジゼン</t>
    </rPh>
    <rPh sb="88" eb="90">
      <t>ハッチュウ</t>
    </rPh>
    <rPh sb="90" eb="92">
      <t>キギョウ</t>
    </rPh>
    <phoneticPr fontId="4"/>
  </si>
  <si>
    <r>
      <t xml:space="preserve">業　種　
（業務内容）
</t>
    </r>
    <r>
      <rPr>
        <sz val="10"/>
        <color rgb="FFFF0000"/>
        <rFont val="ＭＳ Ｐゴシック"/>
        <family val="3"/>
        <charset val="128"/>
        <scheme val="minor"/>
      </rPr>
      <t>※複数選択可</t>
    </r>
    <rPh sb="0" eb="1">
      <t>ギョウ</t>
    </rPh>
    <rPh sb="2" eb="3">
      <t>シュ</t>
    </rPh>
    <rPh sb="6" eb="10">
      <t>ギョウムナイヨウ</t>
    </rPh>
    <rPh sb="13" eb="15">
      <t>フクスウ</t>
    </rPh>
    <rPh sb="15" eb="17">
      <t>センタク</t>
    </rPh>
    <rPh sb="17" eb="18">
      <t>カ</t>
    </rPh>
    <phoneticPr fontId="4"/>
  </si>
  <si>
    <t>オンライン方式で商談する場合に
使用可能なツール（複数回答可）</t>
    <rPh sb="5" eb="7">
      <t>ホウシキ</t>
    </rPh>
    <rPh sb="8" eb="10">
      <t>ショウダン</t>
    </rPh>
    <rPh sb="12" eb="14">
      <t>バアイ</t>
    </rPh>
    <rPh sb="16" eb="20">
      <t>シヨウカノウ</t>
    </rPh>
    <rPh sb="25" eb="30">
      <t>フクスウカイトウカ</t>
    </rPh>
    <phoneticPr fontId="23"/>
  </si>
  <si>
    <t>商談方法の選択</t>
    <rPh sb="0" eb="2">
      <t>ショウダン</t>
    </rPh>
    <rPh sb="2" eb="4">
      <t>ホウホウ</t>
    </rPh>
    <rPh sb="5" eb="7">
      <t>センタク</t>
    </rPh>
    <phoneticPr fontId="23"/>
  </si>
  <si>
    <t>柏木産業　株式会社</t>
  </si>
  <si>
    <t>株式会社　鬼頭精器製作所</t>
  </si>
  <si>
    <t>光和商事　株式会社</t>
  </si>
  <si>
    <t>興和精密工業　株式会社</t>
  </si>
  <si>
    <t>佐久間特殊鋼　株式会社</t>
  </si>
  <si>
    <t>株式会社　ツルタ製作所</t>
  </si>
  <si>
    <t>株式会社　トピア</t>
  </si>
  <si>
    <t>橋永金属　株式会社</t>
  </si>
  <si>
    <t>ピーピーエル　株式会社</t>
  </si>
  <si>
    <t>株式会社　ヒマラヤ化学工業所</t>
  </si>
  <si>
    <t>アイコー　株式会社</t>
  </si>
  <si>
    <t>Google
meets</t>
    <phoneticPr fontId="23"/>
  </si>
  <si>
    <t>発注企業から商談の指名があった際に
（「【参加申込書】　記入にあたってのポイントの３．②」の場合）対応可能な商談方式
（複数回答可）</t>
    <rPh sb="0" eb="2">
      <t>ハッチュウ</t>
    </rPh>
    <rPh sb="2" eb="4">
      <t>キギョウ</t>
    </rPh>
    <rPh sb="6" eb="8">
      <t>ショウダン</t>
    </rPh>
    <rPh sb="9" eb="11">
      <t>シメイ</t>
    </rPh>
    <rPh sb="15" eb="16">
      <t>サイ</t>
    </rPh>
    <rPh sb="46" eb="48">
      <t>バアイ</t>
    </rPh>
    <rPh sb="49" eb="53">
      <t>タイオウカノウ</t>
    </rPh>
    <rPh sb="54" eb="56">
      <t>ショウダン</t>
    </rPh>
    <rPh sb="56" eb="58">
      <t>ホウシキ</t>
    </rPh>
    <rPh sb="60" eb="65">
      <t>フクスウカイトウカ</t>
    </rPh>
    <phoneticPr fontId="23"/>
  </si>
  <si>
    <t>株式会社　石垣商店</t>
  </si>
  <si>
    <t>株式会社　イナック</t>
  </si>
  <si>
    <t>川口板金　株式会社</t>
  </si>
  <si>
    <t>株式会社　キョウワ</t>
  </si>
  <si>
    <t>高周波熱錬　株式会社　(中部営業所・刈谷工場)</t>
  </si>
  <si>
    <t>株式会社　大洋電機製作所</t>
  </si>
  <si>
    <t>株式会社　ナゴヤカタン</t>
  </si>
  <si>
    <t>株式会社　名古屋製作所</t>
  </si>
  <si>
    <t>富士電機エフテック　株式会社</t>
  </si>
  <si>
    <t>株式会社　堀江・設計事務所</t>
  </si>
  <si>
    <t>株式会社　ヤマダコーポレーション</t>
  </si>
  <si>
    <t>　連絡担当者</t>
    <rPh sb="1" eb="3">
      <t>レンラク</t>
    </rPh>
    <rPh sb="3" eb="6">
      <t>タントウシャ</t>
    </rPh>
    <phoneticPr fontId="23"/>
  </si>
  <si>
    <t>入力文字数</t>
    <rPh sb="0" eb="2">
      <t>ニュウリョク</t>
    </rPh>
    <rPh sb="2" eb="5">
      <t>モジスウ</t>
    </rPh>
    <phoneticPr fontId="23"/>
  </si>
  <si>
    <t>↓H101セルより貼り付け</t>
    <rPh sb="9" eb="10">
      <t>ハ</t>
    </rPh>
    <rPh sb="11" eb="12">
      <t>ツ</t>
    </rPh>
    <phoneticPr fontId="23"/>
  </si>
  <si>
    <t>↓R101セルよりプルダウン設定</t>
    <rPh sb="14" eb="16">
      <t>セッテイ</t>
    </rPh>
    <phoneticPr fontId="23"/>
  </si>
  <si>
    <t>対面方式</t>
    <rPh sb="0" eb="2">
      <t>タイメン</t>
    </rPh>
    <rPh sb="2" eb="4">
      <t>ホウシキ</t>
    </rPh>
    <phoneticPr fontId="23"/>
  </si>
  <si>
    <t>オンライン方式</t>
    <rPh sb="5" eb="7">
      <t>ホウシキ</t>
    </rPh>
    <phoneticPr fontId="23"/>
  </si>
  <si>
    <t>対面</t>
    <rPh sb="0" eb="2">
      <t>タイメン</t>
    </rPh>
    <phoneticPr fontId="23"/>
  </si>
  <si>
    <t>オンライン</t>
    <phoneticPr fontId="23"/>
  </si>
  <si>
    <t>エラーメッセージ（※面談方式が異なる場合はこちらに表示されます。）</t>
    <rPh sb="10" eb="12">
      <t>メンダン</t>
    </rPh>
    <rPh sb="12" eb="14">
      <t>ホウシキ</t>
    </rPh>
    <rPh sb="15" eb="16">
      <t>コト</t>
    </rPh>
    <rPh sb="18" eb="20">
      <t>バアイ</t>
    </rPh>
    <rPh sb="25" eb="27">
      <t>ヒョウジ</t>
    </rPh>
    <phoneticPr fontId="23"/>
  </si>
  <si>
    <t>エラーメッセージ（※Web会議ツールが未選択の場合にこちら表示されます。）</t>
    <rPh sb="13" eb="15">
      <t>カイギ</t>
    </rPh>
    <rPh sb="19" eb="20">
      <t>ミ</t>
    </rPh>
    <rPh sb="20" eb="22">
      <t>センタク</t>
    </rPh>
    <rPh sb="23" eb="25">
      <t>バアイ</t>
    </rPh>
    <rPh sb="29" eb="31">
      <t>ヒョウジ</t>
    </rPh>
    <phoneticPr fontId="23"/>
  </si>
  <si>
    <t>アスカ　株式会社</t>
  </si>
  <si>
    <t>井澤金属　株式会社　名古屋支店</t>
  </si>
  <si>
    <t>NSKマイクロプレシジョン　株式会社</t>
  </si>
  <si>
    <t>小川工業　株式会社</t>
  </si>
  <si>
    <t>株式会社　きしろ</t>
  </si>
  <si>
    <t>株式会社　協和製作所</t>
  </si>
  <si>
    <t>クボタ環境エンジニアリング　株式会社</t>
  </si>
  <si>
    <t>株式会社　ケーエムエフ</t>
  </si>
  <si>
    <t>寿金属工業　株式会社</t>
  </si>
  <si>
    <t>サーマル化工　株式会社</t>
  </si>
  <si>
    <t>三光工業　株式会社</t>
  </si>
  <si>
    <t>ＪＦＥプラントエンジ　株式会社</t>
  </si>
  <si>
    <t>株式会社　志村精機製作所</t>
  </si>
  <si>
    <t>新栄機工　株式会社</t>
  </si>
  <si>
    <t>株式会社　シンテックホズミ</t>
  </si>
  <si>
    <t>ゼネラルパッカー　株式会社</t>
  </si>
  <si>
    <t>株式会社　田邊空気機械製作所</t>
  </si>
  <si>
    <t>中部合成樹脂工業　株式会社</t>
  </si>
  <si>
    <t>東海理研　株式会社</t>
  </si>
  <si>
    <t>株式会社　ナカヒョウ</t>
  </si>
  <si>
    <t>ナルックス　株式会社</t>
  </si>
  <si>
    <t>日本車輌製造　株式会社　輸機・インフラ本部</t>
  </si>
  <si>
    <t>日本制禦機器　株式会社</t>
  </si>
  <si>
    <t>株式会社　フジキカイ</t>
  </si>
  <si>
    <t>丸一　株式会社</t>
  </si>
  <si>
    <t>株式会社　水野鉄工所</t>
  </si>
  <si>
    <t>ＵＢＥマシナリー　株式会社</t>
  </si>
  <si>
    <t>株式会社　来光工業</t>
  </si>
  <si>
    <t>■受注企業側の参加方式</t>
    <rPh sb="1" eb="3">
      <t>ジュチュウ</t>
    </rPh>
    <rPh sb="3" eb="5">
      <t>キギョウ</t>
    </rPh>
    <rPh sb="5" eb="6">
      <t>ガワ</t>
    </rPh>
    <rPh sb="7" eb="9">
      <t>サンカ</t>
    </rPh>
    <rPh sb="9" eb="11">
      <t>ホウシキ</t>
    </rPh>
    <phoneticPr fontId="23"/>
  </si>
  <si>
    <t>対面式（6/27）</t>
    <phoneticPr fontId="23"/>
  </si>
  <si>
    <t>オンライン方式（7/4-10）</t>
    <phoneticPr fontId="23"/>
  </si>
  <si>
    <t>SCM415 S45C　SUS304など</t>
    <phoneticPr fontId="23"/>
  </si>
  <si>
    <t>自動車・工作機械等に使用されている精密部品の研削加工</t>
    <rPh sb="0" eb="3">
      <t>ジドウシャ</t>
    </rPh>
    <rPh sb="4" eb="6">
      <t>コウサク</t>
    </rPh>
    <rPh sb="6" eb="8">
      <t>キカイ</t>
    </rPh>
    <rPh sb="8" eb="9">
      <t>トウ</t>
    </rPh>
    <rPh sb="10" eb="12">
      <t>シヨウ</t>
    </rPh>
    <rPh sb="17" eb="19">
      <t>セイミツ</t>
    </rPh>
    <rPh sb="19" eb="21">
      <t>ブヒン</t>
    </rPh>
    <rPh sb="22" eb="24">
      <t>ケンサク</t>
    </rPh>
    <rPh sb="24" eb="26">
      <t>カコウ</t>
    </rPh>
    <phoneticPr fontId="23"/>
  </si>
  <si>
    <t>ピストン・シャフトバルブ・スプール・ポペット等</t>
    <rPh sb="22" eb="23">
      <t>トウ</t>
    </rPh>
    <phoneticPr fontId="23"/>
  </si>
  <si>
    <t>自動車・工作機械等に使用されている精密部品の研削加工を得意としております。高精度な研磨加工を得意としており、昨年度新しい研削盤を導入したことによる加工方法の見直しに伴って、従来までの高い精度を維持したままコストの削減にも繋げております。</t>
    <rPh sb="4" eb="6">
      <t>コウサク</t>
    </rPh>
    <rPh sb="6" eb="8">
      <t>キカイ</t>
    </rPh>
    <rPh sb="10" eb="12">
      <t>シヨウ</t>
    </rPh>
    <rPh sb="27" eb="29">
      <t>トクイ</t>
    </rPh>
    <rPh sb="37" eb="40">
      <t>コウセイド</t>
    </rPh>
    <rPh sb="41" eb="43">
      <t>ケンマ</t>
    </rPh>
    <rPh sb="43" eb="45">
      <t>カコウ</t>
    </rPh>
    <rPh sb="46" eb="48">
      <t>トクイ</t>
    </rPh>
    <rPh sb="54" eb="57">
      <t>サクネンド</t>
    </rPh>
    <rPh sb="57" eb="58">
      <t>アラ</t>
    </rPh>
    <rPh sb="60" eb="63">
      <t>ケンサクバン</t>
    </rPh>
    <rPh sb="64" eb="66">
      <t>ドウニュウ</t>
    </rPh>
    <rPh sb="73" eb="75">
      <t>カコウ</t>
    </rPh>
    <rPh sb="75" eb="77">
      <t>ホウホウ</t>
    </rPh>
    <rPh sb="78" eb="80">
      <t>ミナオ</t>
    </rPh>
    <rPh sb="82" eb="83">
      <t>トモナ</t>
    </rPh>
    <rPh sb="86" eb="88">
      <t>ジュウライ</t>
    </rPh>
    <rPh sb="91" eb="92">
      <t>タカ</t>
    </rPh>
    <rPh sb="93" eb="95">
      <t>セイド</t>
    </rPh>
    <rPh sb="96" eb="98">
      <t>イジ</t>
    </rPh>
    <rPh sb="106" eb="108">
      <t>サクゲン</t>
    </rPh>
    <rPh sb="110" eb="111">
      <t>ツナ</t>
    </rPh>
    <phoneticPr fontId="23"/>
  </si>
  <si>
    <t>NC内径研削盤</t>
  </si>
  <si>
    <t>内径研削盤</t>
  </si>
  <si>
    <t>NC自動旋盤</t>
  </si>
  <si>
    <t>画像寸法測定機</t>
  </si>
  <si>
    <t>NC円筒研削盤</t>
    <phoneticPr fontId="23"/>
  </si>
  <si>
    <t>センターレス</t>
    <phoneticPr fontId="23"/>
  </si>
  <si>
    <t>洗浄機</t>
    <rPh sb="0" eb="2">
      <t>センジョウ</t>
    </rPh>
    <rPh sb="2" eb="3">
      <t>キ</t>
    </rPh>
    <phoneticPr fontId="23"/>
  </si>
  <si>
    <t>φ30×200</t>
    <phoneticPr fontId="23"/>
  </si>
  <si>
    <t>株式会社あいち工業</t>
    <rPh sb="0" eb="4">
      <t>カブシキガイシャ</t>
    </rPh>
    <rPh sb="7" eb="9">
      <t>コウギョウ</t>
    </rPh>
    <phoneticPr fontId="23"/>
  </si>
  <si>
    <t>購買課　主任</t>
    <rPh sb="0" eb="3">
      <t>コウバイカ</t>
    </rPh>
    <rPh sb="4" eb="6">
      <t>シュニン</t>
    </rPh>
    <phoneticPr fontId="23"/>
  </si>
  <si>
    <t>購買課　係長</t>
    <rPh sb="0" eb="3">
      <t>コウバイカ</t>
    </rPh>
    <rPh sb="4" eb="6">
      <t>カカリチョウ</t>
    </rPh>
    <phoneticPr fontId="23"/>
  </si>
  <si>
    <t>090-〇〇〇〇-△△△△</t>
    <phoneticPr fontId="23"/>
  </si>
  <si>
    <t>2　株式会社あいち機構鉄工</t>
  </si>
  <si>
    <t>株式会社あいち機構鉄工</t>
    <phoneticPr fontId="23"/>
  </si>
  <si>
    <t>1　あいち機構加工株式会社</t>
  </si>
  <si>
    <t>あいち機構加工株式会社</t>
    <rPh sb="3" eb="5">
      <t>キコウ</t>
    </rPh>
    <rPh sb="5" eb="7">
      <t>カコウ</t>
    </rPh>
    <rPh sb="7" eb="11">
      <t>カブシキガイシャ</t>
    </rPh>
    <phoneticPr fontId="23"/>
  </si>
  <si>
    <t>株式会社あいち産業</t>
    <rPh sb="7" eb="9">
      <t>サンギョウ</t>
    </rPh>
    <phoneticPr fontId="23"/>
  </si>
  <si>
    <t>3　株式会社あいち産業</t>
  </si>
  <si>
    <t>参加者（代表）</t>
    <rPh sb="0" eb="3">
      <t>サンカシャ</t>
    </rPh>
    <rPh sb="4" eb="6">
      <t>ダイヒョウ</t>
    </rPh>
    <phoneticPr fontId="5"/>
  </si>
  <si>
    <t>参加者(代表)</t>
    <rPh sb="0" eb="3">
      <t>サンカシャ</t>
    </rPh>
    <rPh sb="4" eb="6">
      <t>ダイヒョウ</t>
    </rPh>
    <phoneticPr fontId="5"/>
  </si>
  <si>
    <t>あいち産業機構株式会社</t>
    <rPh sb="3" eb="5">
      <t>サンギョウ</t>
    </rPh>
    <rPh sb="5" eb="7">
      <t>キコウ</t>
    </rPh>
    <rPh sb="7" eb="11">
      <t>カブシキガイシャ</t>
    </rPh>
    <phoneticPr fontId="23"/>
  </si>
  <si>
    <t>マッチングフェアinなごや2024広域商談会（ウィンクあいち）　参加発注企業一覧【※クリックするとブラウザにて開きます】</t>
    <phoneticPr fontId="23"/>
  </si>
  <si>
    <t>株式会社　アーステクニカ</t>
  </si>
  <si>
    <t>アール・ティ・エンジニアリング　株式会社</t>
  </si>
  <si>
    <t>株式会社　ＩＨＩ検査計測</t>
  </si>
  <si>
    <t>株式会社　ISSリアライズ　名古屋営業所</t>
  </si>
  <si>
    <t>株式会社　ILエンジニアリングマネジメント</t>
  </si>
  <si>
    <t>愛知製鋼　株式会社</t>
  </si>
  <si>
    <t>愛知電機　株式会社</t>
  </si>
  <si>
    <t>愛知時計電機　株式会社</t>
  </si>
  <si>
    <t>アイテック 株式会社</t>
  </si>
  <si>
    <t>株式会社　赤阪鐵工所</t>
  </si>
  <si>
    <t>株式会社　浅賀井製作所</t>
  </si>
  <si>
    <t>旭化成　株式会社</t>
  </si>
  <si>
    <t>株式会社　旭工業所</t>
  </si>
  <si>
    <t>株式会社　アジャスト</t>
  </si>
  <si>
    <t>アポロ　株式会社</t>
  </si>
  <si>
    <t>株式会社　アムロン</t>
  </si>
  <si>
    <t>株式会社　イデア</t>
  </si>
  <si>
    <t>株式会社　伊藤工業</t>
  </si>
  <si>
    <t>株式会社　伊藤精密製作所</t>
  </si>
  <si>
    <t>岩手製鉄　株式会社</t>
  </si>
  <si>
    <t>株式会社　エアロ</t>
  </si>
  <si>
    <t>SUS　株式会社　滋賀事業所</t>
  </si>
  <si>
    <t>NTN　株式会社</t>
  </si>
  <si>
    <t>株式会社　エヌテック関東営業所</t>
  </si>
  <si>
    <t>株式会社　エノテック</t>
  </si>
  <si>
    <t>エンシュウ　株式会社</t>
  </si>
  <si>
    <t>大島農機　株式会社</t>
  </si>
  <si>
    <t>株式会社　大橋製作所</t>
  </si>
  <si>
    <t>大森機械工業　株式会社</t>
  </si>
  <si>
    <t>樫山工業　株式会社</t>
  </si>
  <si>
    <t>カヤバ　株式会社</t>
  </si>
  <si>
    <t>川島金属　株式会社</t>
  </si>
  <si>
    <t>キクチコールドヘッター　株式会社</t>
  </si>
  <si>
    <t>岐阜精機工業　株式会社</t>
  </si>
  <si>
    <t>岐阜精工　株式会社</t>
  </si>
  <si>
    <t>キヤノン　株式会社</t>
  </si>
  <si>
    <t>キョーラク　株式会社</t>
  </si>
  <si>
    <t>極東開発工業　株式会社　環境事業部</t>
  </si>
  <si>
    <t>近畿金属　株式会社</t>
  </si>
  <si>
    <t>株式会社　クボタ　</t>
  </si>
  <si>
    <t>グローベン　株式会社</t>
  </si>
  <si>
    <t>京浜金属工業　株式会社</t>
  </si>
  <si>
    <t>株式会社　ゲートジャパン</t>
  </si>
  <si>
    <t>株式会社　甲府明電舎</t>
  </si>
  <si>
    <t>株式会社　神戸製鋼所　技術開発本部</t>
  </si>
  <si>
    <t>高宝工業　株式会社</t>
  </si>
  <si>
    <t>株式会社　コナミアミューズメント</t>
  </si>
  <si>
    <t>サンエイ　株式会社</t>
  </si>
  <si>
    <t>株式会社　サンテック</t>
  </si>
  <si>
    <t>三明機工　株式会社</t>
  </si>
  <si>
    <t>株式会社　三陽製作所</t>
  </si>
  <si>
    <t>ＪＥインターナショナル　株式会社</t>
  </si>
  <si>
    <t>四国化工機　株式会社</t>
  </si>
  <si>
    <t>新光機器　株式会社</t>
  </si>
  <si>
    <t>シントク　株式会社　八ヶ岳工場</t>
  </si>
  <si>
    <t>株式会社　榛葉鉄工所</t>
  </si>
  <si>
    <t>シンフォニアテクノロジー　株式会社</t>
  </si>
  <si>
    <t>スズクニ・トキワ精機　株式会社</t>
  </si>
  <si>
    <t>鈴与マタイ　株式会社</t>
  </si>
  <si>
    <t>スチールプランテック　株式会社</t>
  </si>
  <si>
    <t>精発ばね工業　株式会社</t>
  </si>
  <si>
    <t>株式会社　関ヶ原製作所</t>
  </si>
  <si>
    <t>株式会社　第一技研</t>
  </si>
  <si>
    <t>ダイオーエンジニアリング　株式会社　可児事業所</t>
  </si>
  <si>
    <t>ダイトロン　株式会社 D＆Pｶﾝﾊﾟﾆｰ 中部工場</t>
  </si>
  <si>
    <t>株式会社　タイメック</t>
  </si>
  <si>
    <t>高砂工業　株式会社</t>
  </si>
  <si>
    <t>株式会社　タクマ　中部支店</t>
  </si>
  <si>
    <t>有限会社　竹山鉄工所</t>
  </si>
  <si>
    <t>田中水力　株式会社</t>
  </si>
  <si>
    <t>株式会社　中部プラントサービス</t>
  </si>
  <si>
    <t>千代田工業　株式会社</t>
  </si>
  <si>
    <t>ツカサ工業　株式会社</t>
  </si>
  <si>
    <t>株式会社　TBK</t>
  </si>
  <si>
    <t>株式会社　デンケン</t>
  </si>
  <si>
    <t>東京エレクトロン テクノジーソリュ―ションズ　株式会社</t>
  </si>
  <si>
    <t>東京発條　株式会社</t>
  </si>
  <si>
    <t>株式会社　東伸</t>
  </si>
  <si>
    <t>東プレ　株式会社　岐阜事業所</t>
  </si>
  <si>
    <t>株式会社　豊田自動織機</t>
  </si>
  <si>
    <t>株式会社　トヨトミ</t>
  </si>
  <si>
    <t>ドリコ　株式会社</t>
  </si>
  <si>
    <t>株式会社　中川製作所</t>
  </si>
  <si>
    <t>株式会社　中村製作所</t>
  </si>
  <si>
    <t>滑川軽銅　株式会社</t>
  </si>
  <si>
    <t>株式会社　ニックス</t>
  </si>
  <si>
    <t>株式会社　畑屋製作所</t>
  </si>
  <si>
    <t>株式会社　八馬製作所</t>
  </si>
  <si>
    <t>阪奈工業　株式会社</t>
  </si>
  <si>
    <t>光精工　株式会社</t>
  </si>
  <si>
    <t xml:space="preserve">株式会社　日立製作所　制御プラットフォーム統括本部 </t>
  </si>
  <si>
    <t>HILLTOP　株式会社</t>
  </si>
  <si>
    <t>富士工機　株式会社</t>
  </si>
  <si>
    <t>株式会社　扶桑技研</t>
  </si>
  <si>
    <t>扶桑鋼管　株式会社</t>
  </si>
  <si>
    <t>ブレインシール　株式会社</t>
  </si>
  <si>
    <t>平和テクニカ　株式会社</t>
  </si>
  <si>
    <t>ホーコス　株式会社</t>
  </si>
  <si>
    <t>星電気　株式会社</t>
  </si>
  <si>
    <t>株式会社　マステクノ</t>
  </si>
  <si>
    <t>松内電器工業　株式会社</t>
  </si>
  <si>
    <t>株式会社　ミズノマシナリー</t>
  </si>
  <si>
    <t>株式会社　ミズホ</t>
  </si>
  <si>
    <t>株式会社　瑞穂機械製作所</t>
  </si>
  <si>
    <t>株式会社　ミスミ</t>
  </si>
  <si>
    <t>株式会社　ミツトヨ</t>
  </si>
  <si>
    <t>ミヅホ工業　株式会社</t>
  </si>
  <si>
    <t>水戸工業　株式会社</t>
  </si>
  <si>
    <t>株式会社　ミラプロ</t>
  </si>
  <si>
    <t>森松工業　株式会社</t>
  </si>
  <si>
    <t>ヤマコー　株式会社</t>
  </si>
  <si>
    <t>山田金属　株式会社</t>
  </si>
  <si>
    <t>大和樹脂　株式会社</t>
  </si>
  <si>
    <t>株式会社　菱興社</t>
  </si>
  <si>
    <t>株式会社　YSK名古屋営業所</t>
  </si>
  <si>
    <t>株式会社　和興</t>
  </si>
  <si>
    <t>ワシノ機工　株式会社</t>
  </si>
  <si>
    <t>株式会社　渡辺機械製作所</t>
  </si>
  <si>
    <t>渡辺精密工業　株式会社</t>
  </si>
  <si>
    <t>↓各企業の参加方式に誤りがないか、最終確認</t>
    <rPh sb="1" eb="4">
      <t>カクキギョウ</t>
    </rPh>
    <rPh sb="5" eb="7">
      <t>サンカ</t>
    </rPh>
    <rPh sb="7" eb="9">
      <t>ホウシキ</t>
    </rPh>
    <rPh sb="10" eb="11">
      <t>アヤマ</t>
    </rPh>
    <rPh sb="17" eb="19">
      <t>サイシュウ</t>
    </rPh>
    <rPh sb="19" eb="21">
      <t>カクニン</t>
    </rPh>
    <phoneticPr fontId="23"/>
  </si>
  <si>
    <t>■</t>
  </si>
  <si>
    <t>商談希望企業（最大商談数10社）の選定については、
当機構ホームページもしくは下記の
「マッチングフェアinなごや2024　広域商談会（ウィンクあいち）　参加発注企業一覧表」
をご覧いただき、下表に選択いただいた企業名をご記入ください。</t>
    <rPh sb="2" eb="4">
      <t>キボウ</t>
    </rPh>
    <rPh sb="27" eb="29">
      <t>キコウ</t>
    </rPh>
    <rPh sb="62" eb="64">
      <t>コウイキ</t>
    </rPh>
    <rPh sb="90" eb="91">
      <t>ラン</t>
    </rPh>
    <phoneticPr fontId="23"/>
  </si>
  <si>
    <t>対面式（10/17）</t>
    <phoneticPr fontId="23"/>
  </si>
  <si>
    <t>オンライン方式（10/24-30）</t>
    <phoneticPr fontId="23"/>
  </si>
  <si>
    <r>
      <rPr>
        <b/>
        <sz val="20"/>
        <color rgb="FFFFFFFF"/>
        <rFont val="HG丸ｺﾞｼｯｸM-PRO"/>
        <family val="3"/>
        <charset val="128"/>
      </rPr>
      <t>マッチングフェアinなごや2024</t>
    </r>
    <r>
      <rPr>
        <b/>
        <sz val="14"/>
        <color indexed="9"/>
        <rFont val="HG丸ｺﾞｼｯｸM-PRO"/>
        <family val="3"/>
        <charset val="128"/>
      </rPr>
      <t xml:space="preserve">
（愛知・岐阜・三重・静岡・長野広域商談会）
</t>
    </r>
    <r>
      <rPr>
        <b/>
        <sz val="12"/>
        <color rgb="FFFFFFFF"/>
        <rFont val="HG丸ｺﾞｼｯｸM-PRO"/>
        <family val="3"/>
        <charset val="128"/>
      </rPr>
      <t>&lt;対面式&gt;令和6年10月17日(木)　　 &lt;オンライン&gt;令和6年10月24日(木)～30日(水) 開催</t>
    </r>
    <phoneticPr fontId="4"/>
  </si>
  <si>
    <t>連絡担当者</t>
    <rPh sb="0" eb="2">
      <t>レンラク</t>
    </rPh>
    <rPh sb="2" eb="5">
      <t>タントウシャ</t>
    </rPh>
    <phoneticPr fontId="23"/>
  </si>
  <si>
    <t>締切：令和6年8月9日(金)17:00まで</t>
    <rPh sb="0" eb="2">
      <t>シメキリ</t>
    </rPh>
    <rPh sb="3" eb="5">
      <t>レイワ</t>
    </rPh>
    <rPh sb="6" eb="7">
      <t>ネン</t>
    </rPh>
    <rPh sb="8" eb="9">
      <t>ガツ</t>
    </rPh>
    <rPh sb="10" eb="11">
      <t>ニチ</t>
    </rPh>
    <rPh sb="12" eb="13">
      <t>カネ</t>
    </rPh>
    <phoneticPr fontId="23"/>
  </si>
  <si>
    <r>
      <t xml:space="preserve"> </t>
    </r>
    <r>
      <rPr>
        <sz val="12"/>
        <color theme="1"/>
        <rFont val="ＭＳ Ｐゴシック"/>
        <family val="3"/>
        <charset val="128"/>
        <scheme val="minor"/>
      </rPr>
      <t>Ｅメール送信先：</t>
    </r>
    <r>
      <rPr>
        <sz val="16"/>
        <color theme="1"/>
        <rFont val="ＭＳ Ｐゴシック"/>
        <family val="3"/>
        <charset val="128"/>
        <scheme val="minor"/>
      </rPr>
      <t>torihiki@gpc-gifu.or.jp</t>
    </r>
    <r>
      <rPr>
        <sz val="12"/>
        <color theme="1"/>
        <rFont val="ＭＳ Ｐゴシック"/>
        <family val="3"/>
        <charset val="128"/>
        <scheme val="minor"/>
      </rPr>
      <t xml:space="preserve">  （公益財団法人岐阜県産業経済振興センター）　</t>
    </r>
    <phoneticPr fontId="4"/>
  </si>
  <si>
    <r>
      <t xml:space="preserve">商談希望企業（最大商談数10社）の選定については、
当機構ホームページもしくは下記の
</t>
    </r>
    <r>
      <rPr>
        <sz val="11"/>
        <color theme="1"/>
        <rFont val="ＭＳ Ｐゴシック"/>
        <family val="3"/>
        <charset val="128"/>
        <scheme val="minor"/>
      </rPr>
      <t>「マッチングフェアinなごや2024　広域商談会（ウィンクあいち）　参加発注企業一覧表」</t>
    </r>
    <r>
      <rPr>
        <sz val="12"/>
        <color theme="1"/>
        <rFont val="ＭＳ Ｐゴシック"/>
        <family val="3"/>
        <charset val="128"/>
        <scheme val="minor"/>
      </rPr>
      <t xml:space="preserve">
をご覧いただき、下表に選択いただいた企業名をご記入ください。</t>
    </r>
    <rPh sb="2" eb="4">
      <t>キボウ</t>
    </rPh>
    <rPh sb="27" eb="29">
      <t>キコウ</t>
    </rPh>
    <rPh sb="62" eb="64">
      <t>コウイキ</t>
    </rPh>
    <rPh sb="90" eb="91">
      <t>ラン</t>
    </rPh>
    <phoneticPr fontId="23"/>
  </si>
  <si>
    <r>
      <rPr>
        <sz val="12"/>
        <color theme="1"/>
        <rFont val="ＭＳ Ｐゴシック"/>
        <family val="3"/>
        <charset val="128"/>
        <scheme val="minor"/>
      </rPr>
      <t>Ｅメール送信先：</t>
    </r>
    <r>
      <rPr>
        <sz val="20"/>
        <color theme="1"/>
        <rFont val="ＭＳ Ｐゴシック"/>
        <family val="3"/>
        <charset val="128"/>
        <scheme val="minor"/>
      </rPr>
      <t xml:space="preserve">torihiki@gpc-gifu.or.jp </t>
    </r>
    <r>
      <rPr>
        <sz val="11"/>
        <color theme="1"/>
        <rFont val="ＭＳ Ｐゴシック"/>
        <family val="3"/>
        <charset val="128"/>
        <scheme val="minor"/>
      </rPr>
      <t xml:space="preserve"> </t>
    </r>
    <r>
      <rPr>
        <sz val="12"/>
        <color theme="1"/>
        <rFont val="ＭＳ Ｐゴシック"/>
        <family val="3"/>
        <charset val="128"/>
        <scheme val="minor"/>
      </rPr>
      <t xml:space="preserve">（公益財団法人岐阜県産業経済振興センター）　  </t>
    </r>
    <phoneticPr fontId="4"/>
  </si>
  <si>
    <r>
      <rPr>
        <b/>
        <sz val="20"/>
        <color rgb="FFFFFFFF"/>
        <rFont val="HG丸ｺﾞｼｯｸM-PRO"/>
        <family val="3"/>
        <charset val="128"/>
      </rPr>
      <t>マッチングフェアinなごや2024</t>
    </r>
    <r>
      <rPr>
        <b/>
        <sz val="14"/>
        <color indexed="9"/>
        <rFont val="HG丸ｺﾞｼｯｸM-PRO"/>
        <family val="3"/>
        <charset val="128"/>
      </rPr>
      <t xml:space="preserve">
（愛知・岐阜・三重・静岡・長野広域商談会）
</t>
    </r>
    <r>
      <rPr>
        <b/>
        <sz val="12"/>
        <color rgb="FFFFFFFF"/>
        <rFont val="HG丸ｺﾞｼｯｸM-PRO"/>
        <family val="3"/>
        <charset val="128"/>
      </rPr>
      <t>&lt;対面式&gt;令和6年10月17日(木)　　 &lt;オンライン&gt;令和6年10月24日(木)～30日(水) 開催</t>
    </r>
    <rPh sb="31" eb="33">
      <t>ナガノ</t>
    </rPh>
    <phoneticPr fontId="4"/>
  </si>
  <si>
    <t>ぎふさんぎょう</t>
  </si>
  <si>
    <t>岐阜産業　株式会社</t>
    <rPh sb="0" eb="2">
      <t>ギフ</t>
    </rPh>
    <phoneticPr fontId="23"/>
  </si>
  <si>
    <t>058-277-1092</t>
  </si>
  <si>
    <t>058-273-5961</t>
  </si>
  <si>
    <t>500-8505</t>
  </si>
  <si>
    <t>岐阜県</t>
    <phoneticPr fontId="23"/>
  </si>
  <si>
    <t>岐阜市薮田南5-14-53</t>
    <phoneticPr fontId="23"/>
  </si>
  <si>
    <t>https://www.gpc-gifu.or.jp</t>
  </si>
  <si>
    <t>岐阜　一郎</t>
    <rPh sb="0" eb="2">
      <t>ギフ</t>
    </rPh>
    <rPh sb="3" eb="5">
      <t>イチロウ</t>
    </rPh>
    <phoneticPr fontId="23"/>
  </si>
  <si>
    <t>岐阜　二郎</t>
    <rPh sb="0" eb="2">
      <t>ギフ</t>
    </rPh>
    <rPh sb="3" eb="5">
      <t>ジロウ</t>
    </rPh>
    <phoneticPr fontId="23"/>
  </si>
  <si>
    <t>torihiki@gpc-gifu.or.jp</t>
  </si>
  <si>
    <t>締切日：令和6年8月9日(金)17:00まで</t>
    <rPh sb="0" eb="3">
      <t>シメキリビ</t>
    </rPh>
    <rPh sb="4" eb="6">
      <t>レイワ</t>
    </rPh>
    <rPh sb="7" eb="8">
      <t>ネン</t>
    </rPh>
    <rPh sb="9" eb="10">
      <t>ガツ</t>
    </rPh>
    <rPh sb="11" eb="12">
      <t>カ</t>
    </rPh>
    <rPh sb="12" eb="15">
      <t>キン</t>
    </rPh>
    <phoneticPr fontId="23"/>
  </si>
  <si>
    <t>岐阜県</t>
    <rPh sb="0" eb="2">
      <t>ギフ</t>
    </rPh>
    <rPh sb="2" eb="3">
      <t>ケン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</si>
</sst>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Red]\-#,##0\ "/>
  </numFmts>
  <fonts count="5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b/>
      <sz val="22"/>
      <color indexed="9"/>
      <name val="HG丸ｺﾞｼｯｸM-PRO"/>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20"/>
      <color indexed="8"/>
      <name val="HG丸ｺﾞｼｯｸM-PRO"/>
      <family val="3"/>
      <charset val="128"/>
    </font>
    <font>
      <b/>
      <sz val="20"/>
      <color theme="1"/>
      <name val="ＭＳ Ｐゴシック"/>
      <family val="3"/>
      <charset val="128"/>
      <scheme val="minor"/>
    </font>
    <font>
      <sz val="11"/>
      <color rgb="FFFFFFFF"/>
      <name val="ＭＳ Ｐゴシック"/>
      <family val="3"/>
      <charset val="128"/>
      <scheme val="minor"/>
    </font>
    <font>
      <b/>
      <sz val="14"/>
      <color indexed="9"/>
      <name val="HG丸ｺﾞｼｯｸM-PRO"/>
      <family val="3"/>
      <charset val="128"/>
    </font>
    <font>
      <sz val="9"/>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0"/>
      <color rgb="FFFF0000"/>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sz val="12"/>
      <color rgb="FF202124"/>
      <name val="ＭＳ Ｐゴシック"/>
      <family val="3"/>
      <charset val="128"/>
      <scheme val="major"/>
    </font>
    <font>
      <sz val="11"/>
      <color theme="1"/>
      <name val="ＭＳ Ｐゴシック"/>
      <family val="3"/>
      <charset val="128"/>
      <scheme val="major"/>
    </font>
    <font>
      <sz val="9"/>
      <color theme="0"/>
      <name val="ＭＳ Ｐゴシック"/>
      <family val="3"/>
      <charset val="128"/>
    </font>
    <font>
      <sz val="8"/>
      <color theme="1"/>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
      <sz val="11"/>
      <color theme="1"/>
      <name val="ＭＳ Ｐゴシック"/>
      <family val="3"/>
      <charset val="128"/>
      <scheme val="minor"/>
    </font>
    <font>
      <b/>
      <sz val="12"/>
      <color rgb="FFFFFFFF"/>
      <name val="HG丸ｺﾞｼｯｸM-PRO"/>
      <family val="3"/>
      <charset val="128"/>
    </font>
    <font>
      <sz val="1"/>
      <color theme="0"/>
      <name val="ＭＳ Ｐゴシック"/>
      <family val="3"/>
      <charset val="128"/>
      <scheme val="minor"/>
    </font>
    <font>
      <sz val="1"/>
      <color rgb="FFFFFFFF"/>
      <name val="ＭＳ Ｐゴシック"/>
      <family val="3"/>
      <charset val="128"/>
      <scheme val="minor"/>
    </font>
    <font>
      <sz val="1"/>
      <color theme="0"/>
      <name val="ＭＳ Ｐゴシック"/>
      <family val="3"/>
      <charset val="128"/>
    </font>
    <font>
      <sz val="9"/>
      <color rgb="FF0000FF"/>
      <name val="ＭＳ Ｐゴシック"/>
      <family val="3"/>
      <charset val="128"/>
    </font>
    <font>
      <b/>
      <sz val="11"/>
      <color theme="5"/>
      <name val="ＭＳ Ｐゴシック"/>
      <family val="3"/>
      <charset val="128"/>
      <scheme val="minor"/>
    </font>
    <font>
      <b/>
      <sz val="20"/>
      <color rgb="FFFFFFFF"/>
      <name val="HG丸ｺﾞｼｯｸM-PRO"/>
      <family val="3"/>
      <charset val="128"/>
    </font>
    <font>
      <sz val="16"/>
      <color theme="1"/>
      <name val="ＭＳ Ｐゴシック"/>
      <family val="3"/>
      <charset val="128"/>
      <scheme val="minor"/>
    </font>
    <font>
      <sz val="20"/>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tint="-0.249977111117893"/>
        <bgColor indexed="64"/>
      </patternFill>
    </fill>
    <fill>
      <patternFill patternType="solid">
        <fgColor theme="0"/>
        <bgColor indexed="64"/>
      </patternFill>
    </fill>
  </fills>
  <borders count="94">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6">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8" fillId="0" borderId="0"/>
    <xf numFmtId="0" fontId="2" fillId="0" borderId="0">
      <alignment vertical="center"/>
    </xf>
    <xf numFmtId="38" fontId="47" fillId="0" borderId="0" applyFont="0" applyFill="0" applyBorder="0" applyAlignment="0" applyProtection="0">
      <alignment vertical="center"/>
    </xf>
  </cellStyleXfs>
  <cellXfs count="315">
    <xf numFmtId="0" fontId="0" fillId="0" borderId="0" xfId="0">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0" fillId="2" borderId="0" xfId="0" applyFill="1">
      <alignment vertical="center"/>
    </xf>
    <xf numFmtId="0" fontId="0" fillId="0" borderId="0" xfId="0" applyAlignment="1">
      <alignment horizontal="center" vertical="center"/>
    </xf>
    <xf numFmtId="0" fontId="9" fillId="0" borderId="1" xfId="0" applyFont="1" applyBorder="1">
      <alignment vertical="center"/>
    </xf>
    <xf numFmtId="0" fontId="7" fillId="0" borderId="2" xfId="0" applyFont="1" applyBorder="1" applyAlignment="1">
      <alignment vertical="center" wrapText="1"/>
    </xf>
    <xf numFmtId="0" fontId="7" fillId="0" borderId="0" xfId="0" applyFont="1" applyAlignment="1">
      <alignment vertical="center" wrapText="1"/>
    </xf>
    <xf numFmtId="0" fontId="0" fillId="0" borderId="3" xfId="0" applyBorder="1" applyAlignment="1">
      <alignment horizontal="center" vertical="center" shrinkToFit="1"/>
    </xf>
    <xf numFmtId="0" fontId="0" fillId="0" borderId="3" xfId="0" applyBorder="1" applyAlignment="1">
      <alignment horizontal="left" vertical="center" shrinkToFit="1"/>
    </xf>
    <xf numFmtId="0" fontId="7" fillId="0" borderId="4" xfId="0" applyFont="1" applyBorder="1">
      <alignment vertical="center"/>
    </xf>
    <xf numFmtId="0" fontId="0" fillId="0" borderId="7" xfId="0" applyBorder="1" applyAlignment="1">
      <alignment horizontal="center" vertical="center" wrapText="1"/>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0" fillId="0" borderId="10" xfId="0" applyBorder="1">
      <alignment vertical="center"/>
    </xf>
    <xf numFmtId="0" fontId="9" fillId="0" borderId="0" xfId="0" applyFont="1">
      <alignment vertical="center"/>
    </xf>
    <xf numFmtId="0" fontId="0" fillId="0" borderId="0" xfId="0"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0" fillId="0" borderId="12" xfId="0" applyBorder="1">
      <alignment vertical="center"/>
    </xf>
    <xf numFmtId="0" fontId="7" fillId="2" borderId="0" xfId="0" applyFont="1" applyFill="1">
      <alignment vertical="center"/>
    </xf>
    <xf numFmtId="0" fontId="11" fillId="2" borderId="0" xfId="0" applyFont="1" applyFill="1">
      <alignment vertical="center"/>
    </xf>
    <xf numFmtId="0" fontId="8" fillId="0" borderId="46" xfId="1" applyFill="1" applyBorder="1" applyAlignment="1" applyProtection="1">
      <alignment horizontal="center" vertical="center"/>
      <protection locked="0"/>
    </xf>
    <xf numFmtId="0" fontId="8" fillId="0" borderId="38" xfId="1" applyFill="1" applyBorder="1" applyAlignment="1" applyProtection="1">
      <alignment horizontal="center" vertical="center"/>
      <protection locked="0"/>
    </xf>
    <xf numFmtId="0" fontId="7" fillId="0" borderId="14" xfId="0" applyFont="1" applyBorder="1" applyAlignment="1">
      <alignment horizontal="center" vertical="center" wrapText="1"/>
    </xf>
    <xf numFmtId="0" fontId="0" fillId="0" borderId="50" xfId="0" applyBorder="1">
      <alignment vertical="center"/>
    </xf>
    <xf numFmtId="0" fontId="0" fillId="0" borderId="51" xfId="0" applyBorder="1">
      <alignment vertical="center"/>
    </xf>
    <xf numFmtId="0" fontId="18" fillId="0" borderId="0" xfId="0" applyFont="1" applyAlignment="1">
      <alignment horizontal="left" vertical="center"/>
    </xf>
    <xf numFmtId="0" fontId="0" fillId="4" borderId="0" xfId="0" applyFill="1">
      <alignment vertical="center"/>
    </xf>
    <xf numFmtId="0" fontId="17" fillId="0" borderId="83" xfId="0" applyFont="1" applyBorder="1" applyAlignment="1">
      <alignment horizontal="center" vertical="center"/>
    </xf>
    <xf numFmtId="0" fontId="17" fillId="4" borderId="0" xfId="0" applyFont="1" applyFill="1" applyAlignment="1">
      <alignment horizontal="center" vertical="center"/>
    </xf>
    <xf numFmtId="0" fontId="2" fillId="4" borderId="0" xfId="4" applyFill="1">
      <alignment vertical="center"/>
    </xf>
    <xf numFmtId="0" fontId="2" fillId="4" borderId="0" xfId="4" applyFill="1" applyAlignment="1">
      <alignment horizontal="center" vertical="center"/>
    </xf>
    <xf numFmtId="0" fontId="8" fillId="4" borderId="0" xfId="3" applyFill="1" applyAlignment="1" applyProtection="1">
      <alignment vertical="center"/>
      <protection locked="0"/>
    </xf>
    <xf numFmtId="0" fontId="18" fillId="0" borderId="0" xfId="0" applyFont="1">
      <alignment vertical="center"/>
    </xf>
    <xf numFmtId="0" fontId="0" fillId="0" borderId="10" xfId="0" applyBorder="1" applyAlignment="1">
      <alignment horizontal="center" vertical="center"/>
    </xf>
    <xf numFmtId="0" fontId="0" fillId="0" borderId="31" xfId="0" applyBorder="1" applyAlignment="1">
      <alignment horizontal="center" vertical="center"/>
    </xf>
    <xf numFmtId="0" fontId="6" fillId="0" borderId="0" xfId="0" applyFont="1">
      <alignment vertical="center"/>
    </xf>
    <xf numFmtId="0" fontId="7" fillId="0" borderId="54" xfId="0" applyFont="1" applyBorder="1">
      <alignment vertical="center"/>
    </xf>
    <xf numFmtId="0" fontId="1" fillId="4" borderId="0" xfId="4" applyFont="1" applyFill="1">
      <alignment vertical="center"/>
    </xf>
    <xf numFmtId="0" fontId="0" fillId="0" borderId="31" xfId="0" applyBorder="1">
      <alignment vertical="center"/>
    </xf>
    <xf numFmtId="0" fontId="0" fillId="0" borderId="11" xfId="0" applyBorder="1">
      <alignment vertical="center"/>
    </xf>
    <xf numFmtId="0" fontId="0" fillId="0" borderId="59" xfId="0" applyBorder="1">
      <alignment vertical="center"/>
    </xf>
    <xf numFmtId="0" fontId="38" fillId="0" borderId="0" xfId="0" applyFont="1">
      <alignment vertical="center"/>
    </xf>
    <xf numFmtId="0" fontId="39" fillId="0" borderId="0" xfId="0" applyFont="1">
      <alignment vertical="center"/>
    </xf>
    <xf numFmtId="0" fontId="16" fillId="2" borderId="0" xfId="0" applyFont="1" applyFill="1">
      <alignment vertical="center"/>
    </xf>
    <xf numFmtId="0" fontId="16"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45" fillId="0" borderId="0" xfId="0" applyFont="1">
      <alignment vertical="center"/>
    </xf>
    <xf numFmtId="0" fontId="46" fillId="0" borderId="0" xfId="0" applyFont="1">
      <alignment vertical="center"/>
    </xf>
    <xf numFmtId="0" fontId="37" fillId="0" borderId="0" xfId="0" applyFont="1">
      <alignment vertical="center"/>
    </xf>
    <xf numFmtId="0" fontId="40" fillId="0" borderId="83" xfId="0" applyFont="1" applyBorder="1" applyProtection="1">
      <alignment vertical="center"/>
      <protection locked="0"/>
    </xf>
    <xf numFmtId="0" fontId="40" fillId="0" borderId="83" xfId="0" applyFont="1" applyBorder="1" applyAlignment="1" applyProtection="1">
      <alignment horizontal="left" vertical="center"/>
      <protection locked="0"/>
    </xf>
    <xf numFmtId="0" fontId="7" fillId="0" borderId="29" xfId="0" applyFont="1" applyBorder="1">
      <alignment vertical="center"/>
    </xf>
    <xf numFmtId="0" fontId="40" fillId="0" borderId="93" xfId="0" applyFont="1" applyBorder="1" applyProtection="1">
      <alignment vertical="center"/>
      <protection locked="0"/>
    </xf>
    <xf numFmtId="0" fontId="40" fillId="0" borderId="93" xfId="0" applyFont="1" applyBorder="1" applyAlignment="1" applyProtection="1">
      <alignment horizontal="left" vertical="center"/>
      <protection locked="0"/>
    </xf>
    <xf numFmtId="0" fontId="6" fillId="0" borderId="2" xfId="0" applyFont="1" applyBorder="1">
      <alignment vertical="center"/>
    </xf>
    <xf numFmtId="0" fontId="6" fillId="0" borderId="5" xfId="0" applyFont="1" applyBorder="1">
      <alignment vertical="center"/>
    </xf>
    <xf numFmtId="0" fontId="30" fillId="0" borderId="84" xfId="0" applyFont="1" applyBorder="1" applyProtection="1">
      <alignment vertical="center"/>
      <protection locked="0"/>
    </xf>
    <xf numFmtId="0" fontId="30" fillId="0" borderId="84" xfId="0" applyFont="1" applyBorder="1" applyAlignment="1" applyProtection="1">
      <alignment vertical="center" wrapText="1"/>
      <protection locked="0"/>
    </xf>
    <xf numFmtId="0" fontId="30" fillId="0" borderId="86" xfId="0" applyFont="1" applyBorder="1" applyProtection="1">
      <alignment vertical="center"/>
      <protection locked="0"/>
    </xf>
    <xf numFmtId="0" fontId="9" fillId="0" borderId="12" xfId="0" applyFont="1" applyBorder="1">
      <alignment vertical="center"/>
    </xf>
    <xf numFmtId="0" fontId="0" fillId="0" borderId="13" xfId="0" applyBorder="1">
      <alignment vertical="center"/>
    </xf>
    <xf numFmtId="0" fontId="41" fillId="0" borderId="0" xfId="0" applyFont="1" applyAlignment="1">
      <alignment horizontal="left" vertical="center"/>
    </xf>
    <xf numFmtId="0" fontId="0" fillId="0" borderId="0" xfId="0" applyAlignment="1">
      <alignment horizontal="left" vertical="center"/>
    </xf>
    <xf numFmtId="0" fontId="8" fillId="0" borderId="46" xfId="1" applyFill="1" applyBorder="1" applyAlignment="1" applyProtection="1">
      <alignment horizontal="center" vertical="center"/>
    </xf>
    <xf numFmtId="0" fontId="8" fillId="0" borderId="38" xfId="1" applyFill="1" applyBorder="1" applyAlignment="1" applyProtection="1">
      <alignment horizontal="center" vertical="center"/>
    </xf>
    <xf numFmtId="0" fontId="8" fillId="4" borderId="0" xfId="3" applyFill="1" applyAlignment="1">
      <alignment vertical="center"/>
    </xf>
    <xf numFmtId="0" fontId="49" fillId="0" borderId="84" xfId="0" applyFont="1" applyBorder="1" applyAlignment="1" applyProtection="1">
      <alignment vertical="center" wrapText="1"/>
      <protection locked="0"/>
    </xf>
    <xf numFmtId="0" fontId="49" fillId="0" borderId="84" xfId="0" applyFont="1" applyBorder="1" applyProtection="1">
      <alignment vertical="center"/>
      <protection locked="0"/>
    </xf>
    <xf numFmtId="0" fontId="49" fillId="0" borderId="86" xfId="0" applyFont="1" applyBorder="1" applyProtection="1">
      <alignment vertical="center"/>
      <protection locked="0"/>
    </xf>
    <xf numFmtId="0" fontId="51" fillId="0" borderId="83" xfId="0" applyFont="1" applyBorder="1" applyProtection="1">
      <alignment vertical="center"/>
      <protection locked="0"/>
    </xf>
    <xf numFmtId="0" fontId="51" fillId="0" borderId="83" xfId="0" applyFont="1" applyBorder="1" applyAlignment="1" applyProtection="1">
      <alignment horizontal="left" vertical="center"/>
      <protection locked="0"/>
    </xf>
    <xf numFmtId="0" fontId="51" fillId="0" borderId="93" xfId="0" applyFont="1" applyBorder="1" applyProtection="1">
      <alignment vertical="center"/>
      <protection locked="0"/>
    </xf>
    <xf numFmtId="0" fontId="51" fillId="0" borderId="93" xfId="0" applyFont="1" applyBorder="1" applyAlignment="1" applyProtection="1">
      <alignment horizontal="left" vertical="center"/>
      <protection locked="0"/>
    </xf>
    <xf numFmtId="0" fontId="53" fillId="0" borderId="0" xfId="0" applyFont="1">
      <alignment vertical="center"/>
    </xf>
    <xf numFmtId="0" fontId="0" fillId="0" borderId="50" xfId="0" applyBorder="1" applyProtection="1">
      <alignment vertical="center"/>
      <protection locked="0"/>
    </xf>
    <xf numFmtId="0" fontId="17" fillId="0" borderId="48"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90" xfId="0" applyFont="1" applyBorder="1" applyAlignment="1" applyProtection="1">
      <alignment horizontal="left" vertical="center"/>
      <protection locked="0"/>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17"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37" fillId="5" borderId="12" xfId="0" applyFont="1" applyFill="1" applyBorder="1" applyAlignment="1">
      <alignment horizontal="center" vertical="center"/>
    </xf>
    <xf numFmtId="0" fontId="17" fillId="0" borderId="48"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90" xfId="0" applyFont="1" applyBorder="1" applyAlignment="1" applyProtection="1">
      <alignment horizontal="left" vertical="center"/>
      <protection locked="0"/>
    </xf>
    <xf numFmtId="0" fontId="17" fillId="0" borderId="48" xfId="0" applyFont="1" applyBorder="1" applyAlignment="1">
      <alignment horizontal="center" vertical="center"/>
    </xf>
    <xf numFmtId="0" fontId="17" fillId="0" borderId="42" xfId="0" applyFont="1" applyBorder="1" applyAlignment="1">
      <alignment horizontal="center" vertical="center"/>
    </xf>
    <xf numFmtId="0" fontId="17" fillId="0" borderId="90" xfId="0" applyFont="1" applyBorder="1" applyAlignment="1">
      <alignment horizontal="center" vertical="center"/>
    </xf>
    <xf numFmtId="0" fontId="50" fillId="0" borderId="56" xfId="0" applyFont="1" applyBorder="1" applyAlignment="1" applyProtection="1">
      <alignment horizontal="center" vertical="center"/>
      <protection locked="0"/>
    </xf>
    <xf numFmtId="0" fontId="50" fillId="0" borderId="85" xfId="0" applyFont="1" applyBorder="1" applyAlignment="1" applyProtection="1">
      <alignment horizontal="center" vertical="center"/>
      <protection locked="0"/>
    </xf>
    <xf numFmtId="0" fontId="0" fillId="0" borderId="87" xfId="0" applyBorder="1" applyAlignment="1">
      <alignment horizontal="center" vertical="center"/>
    </xf>
    <xf numFmtId="0" fontId="0" fillId="0" borderId="56" xfId="0" applyBorder="1" applyAlignment="1">
      <alignment horizontal="center" vertical="center"/>
    </xf>
    <xf numFmtId="0" fontId="0" fillId="0" borderId="85" xfId="0" applyBorder="1" applyAlignment="1">
      <alignment horizontal="center" vertical="center"/>
    </xf>
    <xf numFmtId="0" fontId="50" fillId="0" borderId="87" xfId="0" applyFont="1" applyBorder="1" applyAlignment="1" applyProtection="1">
      <alignment horizontal="center" vertical="center"/>
      <protection locked="0"/>
    </xf>
    <xf numFmtId="0" fontId="0" fillId="0" borderId="87" xfId="0" applyBorder="1" applyAlignment="1">
      <alignment horizontal="center" vertical="center" shrinkToFit="1"/>
    </xf>
    <xf numFmtId="0" fontId="0" fillId="0" borderId="56" xfId="0" applyBorder="1" applyAlignment="1">
      <alignment horizontal="center" vertical="center" shrinkToFit="1"/>
    </xf>
    <xf numFmtId="0" fontId="0" fillId="0" borderId="58" xfId="0" applyBorder="1" applyAlignment="1">
      <alignment horizontal="center" vertical="center" shrinkToFit="1"/>
    </xf>
    <xf numFmtId="0" fontId="0" fillId="0" borderId="88" xfId="0" applyBorder="1" applyAlignment="1">
      <alignment horizontal="center" vertical="center"/>
    </xf>
    <xf numFmtId="0" fontId="0" fillId="0" borderId="86" xfId="0" applyBorder="1" applyAlignment="1">
      <alignment horizontal="center" vertical="center"/>
    </xf>
    <xf numFmtId="0" fontId="16" fillId="0" borderId="88" xfId="0" applyFont="1" applyBorder="1" applyAlignment="1">
      <alignment horizontal="center" vertical="center" wrapText="1"/>
    </xf>
    <xf numFmtId="0" fontId="16" fillId="0" borderId="86"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6" xfId="0" applyFont="1" applyBorder="1" applyAlignment="1">
      <alignment horizontal="center" vertical="center" wrapText="1"/>
    </xf>
    <xf numFmtId="0" fontId="0" fillId="0" borderId="6" xfId="0" applyBorder="1" applyAlignment="1">
      <alignment horizontal="center" vertical="center"/>
    </xf>
    <xf numFmtId="0" fontId="29" fillId="0" borderId="0" xfId="0" applyFont="1" applyAlignment="1">
      <alignment horizontal="center" vertical="center"/>
    </xf>
    <xf numFmtId="0" fontId="52" fillId="0" borderId="0" xfId="1" applyFont="1" applyFill="1" applyAlignment="1" applyProtection="1">
      <alignment horizontal="center" vertical="center"/>
      <protection locked="0"/>
    </xf>
    <xf numFmtId="0" fontId="24" fillId="0" borderId="0" xfId="0" applyFont="1" applyAlignment="1">
      <alignment horizontal="center" vertical="center" wrapText="1"/>
    </xf>
    <xf numFmtId="0" fontId="17" fillId="4" borderId="0" xfId="0" applyFont="1" applyFill="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3"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66" xfId="0" applyBorder="1" applyAlignment="1" applyProtection="1">
      <alignment horizontal="center" vertical="center" wrapText="1"/>
      <protection locked="0"/>
    </xf>
    <xf numFmtId="0" fontId="0" fillId="0" borderId="60"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xf>
    <xf numFmtId="0" fontId="0" fillId="0" borderId="60"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16" fillId="2" borderId="0" xfId="0" applyFont="1" applyFill="1" applyAlignment="1">
      <alignment horizontal="left" vertical="top" shrinkToFit="1"/>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6"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62" xfId="0" applyBorder="1" applyAlignment="1">
      <alignment horizontal="center" vertical="center"/>
    </xf>
    <xf numFmtId="0" fontId="0" fillId="0" borderId="62"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89" xfId="0" applyBorder="1" applyAlignment="1">
      <alignment horizontal="center" vertical="center"/>
    </xf>
    <xf numFmtId="0" fontId="0" fillId="0" borderId="39" xfId="0" applyBorder="1" applyAlignment="1">
      <alignment horizontal="center" vertical="center"/>
    </xf>
    <xf numFmtId="0" fontId="0" fillId="0" borderId="52" xfId="0" applyBorder="1" applyAlignment="1">
      <alignment horizontal="center" vertical="center"/>
    </xf>
    <xf numFmtId="0" fontId="0" fillId="0" borderId="58" xfId="0"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82" xfId="0" applyFont="1" applyBorder="1" applyAlignment="1" applyProtection="1">
      <alignment horizontal="center" vertical="center"/>
      <protection locked="0"/>
    </xf>
    <xf numFmtId="0" fontId="13" fillId="0" borderId="9" xfId="0" applyFont="1" applyBorder="1" applyAlignment="1">
      <alignment horizontal="left" vertical="top" wrapText="1"/>
    </xf>
    <xf numFmtId="0" fontId="13" fillId="0" borderId="39" xfId="0" applyFont="1" applyBorder="1" applyAlignment="1">
      <alignment horizontal="left" vertical="top" wrapText="1"/>
    </xf>
    <xf numFmtId="0" fontId="13" fillId="0" borderId="40"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6" fillId="0" borderId="18"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7" fillId="0" borderId="47" xfId="0" applyFont="1" applyBorder="1" applyAlignment="1">
      <alignment horizontal="center" vertical="center"/>
    </xf>
    <xf numFmtId="0" fontId="0" fillId="0" borderId="47" xfId="0" applyBorder="1">
      <alignment vertical="center"/>
    </xf>
    <xf numFmtId="0" fontId="0" fillId="0" borderId="35" xfId="0" applyBorder="1">
      <alignment vertical="center"/>
    </xf>
    <xf numFmtId="0" fontId="6"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47" xfId="0" applyFont="1" applyBorder="1" applyAlignment="1">
      <alignment horizontal="center" vertical="center" wrapText="1"/>
    </xf>
    <xf numFmtId="0" fontId="7" fillId="0" borderId="47"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6" fillId="0" borderId="38" xfId="0" applyFont="1" applyBorder="1" applyAlignment="1" applyProtection="1">
      <alignment horizontal="justify" vertical="top" wrapText="1"/>
      <protection locked="0"/>
    </xf>
    <xf numFmtId="0" fontId="6" fillId="0" borderId="29" xfId="0" applyFont="1" applyBorder="1" applyAlignment="1" applyProtection="1">
      <alignment horizontal="justify" vertical="top" wrapText="1"/>
      <protection locked="0"/>
    </xf>
    <xf numFmtId="0" fontId="6" fillId="0" borderId="54"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2" xfId="0" applyFont="1" applyBorder="1" applyAlignment="1" applyProtection="1">
      <alignment horizontal="justify" vertical="top" wrapText="1"/>
      <protection locked="0"/>
    </xf>
    <xf numFmtId="0" fontId="6" fillId="0" borderId="5" xfId="0" applyFont="1" applyBorder="1" applyAlignment="1" applyProtection="1">
      <alignment horizontal="justify" vertical="top" wrapText="1"/>
      <protection locked="0"/>
    </xf>
    <xf numFmtId="0" fontId="7"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45" xfId="0" applyBorder="1" applyAlignment="1">
      <alignment horizontal="center" vertical="center" shrinkToFit="1"/>
    </xf>
    <xf numFmtId="0" fontId="6"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4" xfId="0" applyFont="1" applyBorder="1" applyAlignment="1">
      <alignment horizontal="center" vertical="center" shrinkToFi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0" fillId="0" borderId="43" xfId="0" applyBorder="1" applyAlignment="1">
      <alignment horizontal="center" vertical="center"/>
    </xf>
    <xf numFmtId="0" fontId="8" fillId="0" borderId="42" xfId="1" applyFill="1" applyBorder="1" applyAlignment="1" applyProtection="1">
      <alignment horizontal="left" vertical="center"/>
      <protection locked="0"/>
    </xf>
    <xf numFmtId="0" fontId="8" fillId="0" borderId="43" xfId="1" applyFill="1" applyBorder="1" applyAlignment="1" applyProtection="1">
      <alignment horizontal="left" vertical="center"/>
      <protection locked="0"/>
    </xf>
    <xf numFmtId="0" fontId="8" fillId="0" borderId="29" xfId="1" applyFill="1" applyBorder="1" applyAlignment="1" applyProtection="1">
      <alignment horizontal="left" vertical="center"/>
      <protection locked="0"/>
    </xf>
    <xf numFmtId="0" fontId="8" fillId="0" borderId="54" xfId="1" applyFill="1" applyBorder="1" applyAlignment="1" applyProtection="1">
      <alignment horizontal="left" vertical="center"/>
      <protection locked="0"/>
    </xf>
    <xf numFmtId="0" fontId="6" fillId="0" borderId="92" xfId="0" applyFont="1" applyBorder="1" applyAlignment="1">
      <alignment horizontal="center" vertical="center"/>
    </xf>
    <xf numFmtId="0" fontId="6" fillId="0" borderId="0" xfId="0" applyFont="1" applyAlignment="1">
      <alignment horizontal="center" vertical="center"/>
    </xf>
    <xf numFmtId="0" fontId="6" fillId="0" borderId="49" xfId="0" applyFont="1" applyBorder="1" applyAlignment="1">
      <alignment horizontal="center" vertical="center"/>
    </xf>
    <xf numFmtId="0" fontId="6" fillId="0" borderId="29" xfId="0" applyFont="1" applyBorder="1" applyAlignment="1">
      <alignment horizontal="center" vertical="center"/>
    </xf>
    <xf numFmtId="0" fontId="6" fillId="0" borderId="91" xfId="0" applyFont="1" applyBorder="1" applyAlignment="1">
      <alignment horizontal="center" vertical="center"/>
    </xf>
    <xf numFmtId="0" fontId="6" fillId="0" borderId="70" xfId="0" applyFont="1" applyBorder="1" applyAlignment="1">
      <alignment horizontal="center" vertical="center"/>
    </xf>
    <xf numFmtId="0" fontId="6" fillId="0" borderId="2" xfId="0" applyFont="1" applyBorder="1" applyAlignment="1">
      <alignment horizontal="center" vertical="center"/>
    </xf>
    <xf numFmtId="0" fontId="6" fillId="0" borderId="77" xfId="0" applyFont="1" applyBorder="1" applyAlignment="1">
      <alignment horizontal="center" vertical="center"/>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6" fillId="0" borderId="67"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4" xfId="0" applyFont="1" applyBorder="1" applyAlignment="1" applyProtection="1">
      <alignment horizontal="justify" vertical="top" wrapText="1"/>
      <protection locked="0"/>
    </xf>
    <xf numFmtId="0" fontId="31" fillId="3" borderId="0" xfId="0" applyFont="1" applyFill="1" applyAlignment="1">
      <alignment horizontal="center" vertical="center" wrapText="1"/>
    </xf>
    <xf numFmtId="0" fontId="14" fillId="3" borderId="0" xfId="0" applyFont="1" applyFill="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wrapText="1"/>
    </xf>
    <xf numFmtId="0" fontId="17" fillId="0" borderId="0" xfId="0" applyFont="1" applyAlignment="1">
      <alignment horizontal="center"/>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52" xfId="0" applyFont="1" applyBorder="1" applyAlignment="1">
      <alignment horizontal="center" vertical="center"/>
    </xf>
    <xf numFmtId="0" fontId="6" fillId="0" borderId="34" xfId="0" applyFont="1" applyBorder="1" applyAlignment="1" applyProtection="1">
      <alignment horizontal="left" vertical="center" shrinkToFit="1"/>
      <protection locked="0"/>
    </xf>
    <xf numFmtId="0" fontId="7" fillId="0" borderId="47" xfId="0" applyFont="1" applyBorder="1" applyAlignment="1" applyProtection="1">
      <alignment horizontal="left" vertical="center" shrinkToFit="1"/>
      <protection locked="0"/>
    </xf>
    <xf numFmtId="0" fontId="7" fillId="0" borderId="68" xfId="0" applyFont="1" applyBorder="1" applyAlignment="1" applyProtection="1">
      <alignment horizontal="left" vertical="center" shrinkToFit="1"/>
      <protection locked="0"/>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33" xfId="0" applyBorder="1" applyAlignment="1">
      <alignment horizontal="center" vertical="center"/>
    </xf>
    <xf numFmtId="176" fontId="0" fillId="0" borderId="39" xfId="0" applyNumberFormat="1" applyBorder="1" applyAlignment="1" applyProtection="1">
      <alignment horizontal="center" vertical="center"/>
      <protection locked="0"/>
    </xf>
    <xf numFmtId="176" fontId="0" fillId="0" borderId="40" xfId="0" applyNumberFormat="1" applyBorder="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176" fontId="0" fillId="0" borderId="5" xfId="0" applyNumberFormat="1" applyBorder="1" applyAlignment="1" applyProtection="1">
      <alignment horizontal="center" vertical="center"/>
      <protection locked="0"/>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177" fontId="0" fillId="0" borderId="46" xfId="5" applyNumberFormat="1" applyFont="1" applyBorder="1" applyAlignment="1" applyProtection="1">
      <alignment horizontal="right" vertical="center"/>
      <protection locked="0"/>
    </xf>
    <xf numFmtId="177" fontId="0" fillId="0" borderId="42" xfId="5" applyNumberFormat="1" applyFont="1" applyBorder="1" applyAlignment="1" applyProtection="1">
      <alignment horizontal="right" vertical="center"/>
      <protection locked="0"/>
    </xf>
    <xf numFmtId="0" fontId="8" fillId="0" borderId="46" xfId="1" applyNumberFormat="1" applyFill="1" applyBorder="1" applyAlignment="1" applyProtection="1">
      <alignment horizontal="left" vertical="center"/>
      <protection locked="0"/>
    </xf>
    <xf numFmtId="0" fontId="8" fillId="0" borderId="42" xfId="1" applyNumberFormat="1" applyFill="1" applyBorder="1" applyAlignment="1" applyProtection="1">
      <alignment horizontal="left" vertical="center"/>
      <protection locked="0"/>
    </xf>
    <xf numFmtId="0" fontId="8" fillId="0" borderId="3" xfId="1" applyNumberFormat="1" applyFill="1" applyBorder="1" applyAlignment="1" applyProtection="1">
      <alignment horizontal="left" vertical="center"/>
      <protection locked="0"/>
    </xf>
    <xf numFmtId="0" fontId="16" fillId="0" borderId="10" xfId="0" applyFont="1" applyBorder="1" applyAlignment="1">
      <alignment horizontal="center" vertical="center" wrapText="1"/>
    </xf>
    <xf numFmtId="0" fontId="16" fillId="0" borderId="0" xfId="0" applyFont="1" applyAlignment="1">
      <alignment horizontal="center" vertical="center"/>
    </xf>
    <xf numFmtId="0" fontId="16" fillId="0" borderId="31" xfId="0" applyFont="1" applyBorder="1" applyAlignment="1">
      <alignment horizontal="center" vertical="center"/>
    </xf>
    <xf numFmtId="0" fontId="16" fillId="0" borderId="10" xfId="0" applyFont="1" applyBorder="1" applyAlignment="1">
      <alignment horizontal="center" vertical="center"/>
    </xf>
    <xf numFmtId="0" fontId="0" fillId="0" borderId="74" xfId="0"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7" xfId="0" applyBorder="1" applyAlignment="1" applyProtection="1">
      <alignment horizontal="left" vertical="center"/>
      <protection locked="0"/>
    </xf>
    <xf numFmtId="0" fontId="0" fillId="0" borderId="49" xfId="0" applyBorder="1" applyAlignment="1">
      <alignment horizontal="center" vertical="center"/>
    </xf>
    <xf numFmtId="0" fontId="0" fillId="0" borderId="30" xfId="0" applyBorder="1" applyAlignment="1">
      <alignment horizontal="center" vertical="center"/>
    </xf>
    <xf numFmtId="176" fontId="0" fillId="0" borderId="29" xfId="0" applyNumberFormat="1" applyBorder="1" applyAlignment="1" applyProtection="1">
      <alignment horizontal="center" vertical="center"/>
      <protection locked="0"/>
    </xf>
    <xf numFmtId="176" fontId="0" fillId="0" borderId="54" xfId="0" applyNumberFormat="1" applyBorder="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176" fontId="0" fillId="0" borderId="50" xfId="0" applyNumberFormat="1" applyBorder="1" applyAlignment="1" applyProtection="1">
      <alignment horizontal="left" vertical="center"/>
      <protection locked="0"/>
    </xf>
    <xf numFmtId="14" fontId="0" fillId="0" borderId="78" xfId="0" applyNumberFormat="1" applyBorder="1" applyAlignment="1" applyProtection="1">
      <alignment horizontal="left" vertical="center"/>
      <protection locked="0"/>
    </xf>
    <xf numFmtId="0" fontId="0" fillId="0" borderId="79" xfId="0" applyBorder="1" applyAlignment="1" applyProtection="1">
      <alignment horizontal="left" vertical="center"/>
      <protection locked="0"/>
    </xf>
    <xf numFmtId="0" fontId="0" fillId="0" borderId="80" xfId="0" applyBorder="1" applyAlignment="1" applyProtection="1">
      <alignment horizontal="left" vertical="center"/>
      <protection locked="0"/>
    </xf>
    <xf numFmtId="0" fontId="0" fillId="0" borderId="48" xfId="0" applyBorder="1" applyAlignment="1">
      <alignment horizontal="center" vertical="center"/>
    </xf>
    <xf numFmtId="0" fontId="7" fillId="0" borderId="76" xfId="0" applyFont="1" applyBorder="1" applyAlignment="1">
      <alignment horizontal="center" vertical="center"/>
    </xf>
    <xf numFmtId="0" fontId="7" fillId="0" borderId="2" xfId="0" applyFont="1" applyBorder="1" applyAlignment="1">
      <alignment horizontal="center" vertical="center"/>
    </xf>
    <xf numFmtId="0" fontId="7" fillId="0" borderId="29" xfId="0" applyFont="1" applyBorder="1" applyAlignment="1">
      <alignment horizontal="center" vertical="center"/>
    </xf>
    <xf numFmtId="0" fontId="6" fillId="0" borderId="76" xfId="0" applyFont="1" applyBorder="1" applyAlignment="1">
      <alignment horizontal="center" vertical="center"/>
    </xf>
    <xf numFmtId="0" fontId="11" fillId="0" borderId="2" xfId="0" applyFont="1" applyBorder="1" applyAlignment="1" applyProtection="1">
      <alignment horizontal="left" vertical="center"/>
      <protection locked="0"/>
    </xf>
    <xf numFmtId="0" fontId="30" fillId="0" borderId="56" xfId="0" applyFont="1" applyBorder="1" applyAlignment="1" applyProtection="1">
      <alignment horizontal="center" vertical="center"/>
      <protection locked="0"/>
    </xf>
    <xf numFmtId="0" fontId="30" fillId="0" borderId="85" xfId="0" applyFont="1" applyBorder="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17" fillId="0" borderId="2" xfId="0" applyFont="1" applyBorder="1" applyAlignment="1">
      <alignment horizontal="center" vertical="center"/>
    </xf>
    <xf numFmtId="0" fontId="19" fillId="0" borderId="18" xfId="0" applyFont="1" applyBorder="1" applyAlignment="1" applyProtection="1">
      <alignment horizontal="left" vertical="center"/>
      <protection locked="0"/>
    </xf>
    <xf numFmtId="0" fontId="19" fillId="0" borderId="20" xfId="0" applyFont="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82" xfId="0" applyFont="1" applyBorder="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7" fillId="0" borderId="29" xfId="0" applyFont="1" applyBorder="1" applyAlignment="1" applyProtection="1">
      <alignment horizontal="justify" vertical="top" wrapText="1"/>
      <protection locked="0"/>
    </xf>
    <xf numFmtId="0" fontId="7" fillId="0" borderId="54" xfId="0" applyFont="1" applyBorder="1" applyAlignment="1" applyProtection="1">
      <alignment horizontal="justify" vertical="top" wrapText="1"/>
      <protection locked="0"/>
    </xf>
    <xf numFmtId="0" fontId="7" fillId="0" borderId="1" xfId="0" applyFont="1" applyBorder="1" applyAlignment="1" applyProtection="1">
      <alignment horizontal="justify" vertical="top" wrapText="1"/>
      <protection locked="0"/>
    </xf>
    <xf numFmtId="0" fontId="7" fillId="0" borderId="2" xfId="0" applyFont="1" applyBorder="1" applyAlignment="1" applyProtection="1">
      <alignment horizontal="justify" vertical="top" wrapText="1"/>
      <protection locked="0"/>
    </xf>
    <xf numFmtId="0" fontId="7" fillId="0" borderId="5" xfId="0" applyFont="1" applyBorder="1" applyAlignment="1" applyProtection="1">
      <alignment horizontal="justify" vertical="top" wrapText="1"/>
      <protection locked="0"/>
    </xf>
    <xf numFmtId="0" fontId="11" fillId="0" borderId="2" xfId="0" applyFont="1" applyBorder="1" applyAlignment="1" applyProtection="1">
      <alignment horizontal="center" vertical="center"/>
      <protection locked="0"/>
    </xf>
    <xf numFmtId="176" fontId="0" fillId="0" borderId="50" xfId="0" applyNumberFormat="1"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cellXfs>
  <cellStyles count="6">
    <cellStyle name="ハイパーリンク" xfId="1" builtinId="8" customBuiltin="1"/>
    <cellStyle name="桁区切り" xfId="5" builtinId="6"/>
    <cellStyle name="標準" xfId="0" builtinId="0"/>
    <cellStyle name="標準 2" xfId="2" xr:uid="{00000000-0005-0000-0000-000002000000}"/>
    <cellStyle name="標準 2 2" xfId="3" xr:uid="{00000000-0005-0000-0000-000003000000}"/>
    <cellStyle name="標準 3" xfId="4" xr:uid="{00000000-0005-0000-0000-000004000000}"/>
  </cellStyles>
  <dxfs count="8">
    <dxf>
      <fill>
        <patternFill>
          <bgColor rgb="FFFFFF99"/>
        </patternFill>
      </fill>
    </dxf>
    <dxf>
      <fill>
        <patternFill>
          <bgColor rgb="FFFFFF99"/>
        </patternFill>
      </fill>
    </dxf>
    <dxf>
      <fill>
        <patternFill>
          <bgColor rgb="FFFFFF99"/>
        </patternFill>
      </fill>
    </dxf>
    <dxf>
      <font>
        <color theme="0"/>
      </font>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s>
  <tableStyles count="0" defaultTableStyle="TableStyleMedium9" defaultPivotStyle="PivotStyleLight16"/>
  <colors>
    <mruColors>
      <color rgb="FF0000FF"/>
      <color rgb="FFFFFF99"/>
      <color rgb="FFFF0066"/>
      <color rgb="FFFFFFFF"/>
      <color rgb="FF99FF66"/>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F15" lockText="1" noThreeD="1"/>
</file>

<file path=xl/ctrlProps/ctrlProp10.xml><?xml version="1.0" encoding="utf-8"?>
<formControlPr xmlns="http://schemas.microsoft.com/office/spreadsheetml/2009/9/main" objectType="CheckBox" fmlaLink="S16" lockText="1" noThreeD="1"/>
</file>

<file path=xl/ctrlProps/ctrlProp11.xml><?xml version="1.0" encoding="utf-8"?>
<formControlPr xmlns="http://schemas.microsoft.com/office/spreadsheetml/2009/9/main" objectType="CheckBox" fmlaLink="V16" lockText="1" noThreeD="1"/>
</file>

<file path=xl/ctrlProps/ctrlProp12.xml><?xml version="1.0" encoding="utf-8"?>
<formControlPr xmlns="http://schemas.microsoft.com/office/spreadsheetml/2009/9/main" objectType="CheckBox" fmlaLink="F17" lockText="1" noThreeD="1"/>
</file>

<file path=xl/ctrlProps/ctrlProp13.xml><?xml version="1.0" encoding="utf-8"?>
<formControlPr xmlns="http://schemas.microsoft.com/office/spreadsheetml/2009/9/main" objectType="CheckBox" fmlaLink="I17" lockText="1" noThreeD="1"/>
</file>

<file path=xl/ctrlProps/ctrlProp14.xml><?xml version="1.0" encoding="utf-8"?>
<formControlPr xmlns="http://schemas.microsoft.com/office/spreadsheetml/2009/9/main" objectType="CheckBox" fmlaLink="P17" lockText="1" noThreeD="1"/>
</file>

<file path=xl/ctrlProps/ctrlProp15.xml><?xml version="1.0" encoding="utf-8"?>
<formControlPr xmlns="http://schemas.microsoft.com/office/spreadsheetml/2009/9/main" objectType="CheckBox" fmlaLink="K82" lockText="1" noThreeD="1"/>
</file>

<file path=xl/ctrlProps/ctrlProp16.xml><?xml version="1.0" encoding="utf-8"?>
<formControlPr xmlns="http://schemas.microsoft.com/office/spreadsheetml/2009/9/main" objectType="CheckBox" fmlaLink="R82" lockText="1" noThreeD="1"/>
</file>

<file path=xl/ctrlProps/ctrlProp17.xml><?xml version="1.0" encoding="utf-8"?>
<formControlPr xmlns="http://schemas.microsoft.com/office/spreadsheetml/2009/9/main" objectType="CheckBox" fmlaLink="K83" lockText="1" noThreeD="1"/>
</file>

<file path=xl/ctrlProps/ctrlProp18.xml><?xml version="1.0" encoding="utf-8"?>
<formControlPr xmlns="http://schemas.microsoft.com/office/spreadsheetml/2009/9/main" objectType="CheckBox" fmlaLink="N83" lockText="1" noThreeD="1"/>
</file>

<file path=xl/ctrlProps/ctrlProp19.xml><?xml version="1.0" encoding="utf-8"?>
<formControlPr xmlns="http://schemas.microsoft.com/office/spreadsheetml/2009/9/main" objectType="CheckBox" fmlaLink="Q83" lockText="1" noThreeD="1"/>
</file>

<file path=xl/ctrlProps/ctrlProp2.xml><?xml version="1.0" encoding="utf-8"?>
<formControlPr xmlns="http://schemas.microsoft.com/office/spreadsheetml/2009/9/main" objectType="CheckBox" fmlaLink="I15" lockText="1" noThreeD="1"/>
</file>

<file path=xl/ctrlProps/ctrlProp20.xml><?xml version="1.0" encoding="utf-8"?>
<formControlPr xmlns="http://schemas.microsoft.com/office/spreadsheetml/2009/9/main" objectType="CheckBox" fmlaLink="T83" lockText="1" noThreeD="1"/>
</file>

<file path=xl/ctrlProps/ctrlProp21.xml><?xml version="1.0" encoding="utf-8"?>
<formControlPr xmlns="http://schemas.microsoft.com/office/spreadsheetml/2009/9/main" objectType="CheckBox" fmlaLink="W83" lockText="1" noThreeD="1"/>
</file>

<file path=xl/ctrlProps/ctrlProp22.xml><?xml version="1.0" encoding="utf-8"?>
<formControlPr xmlns="http://schemas.microsoft.com/office/spreadsheetml/2009/9/main" objectType="CheckBox" checked="Checked" fmlaLink="F15" lockText="1" noThreeD="1"/>
</file>

<file path=xl/ctrlProps/ctrlProp23.xml><?xml version="1.0" encoding="utf-8"?>
<formControlPr xmlns="http://schemas.microsoft.com/office/spreadsheetml/2009/9/main" objectType="CheckBox" fmlaLink="I15" lockText="1" noThreeD="1"/>
</file>

<file path=xl/ctrlProps/ctrlProp24.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S15" lockText="1" noThreeD="1"/>
</file>

<file path=xl/ctrlProps/ctrlProp26.xml><?xml version="1.0" encoding="utf-8"?>
<formControlPr xmlns="http://schemas.microsoft.com/office/spreadsheetml/2009/9/main" objectType="CheckBox" fmlaLink="V15" lockText="1" noThreeD="1"/>
</file>

<file path=xl/ctrlProps/ctrlProp27.xml><?xml version="1.0" encoding="utf-8"?>
<formControlPr xmlns="http://schemas.microsoft.com/office/spreadsheetml/2009/9/main" objectType="CheckBox" fmlaLink="Z15" lockText="1" noThreeD="1"/>
</file>

<file path=xl/ctrlProps/ctrlProp28.xml><?xml version="1.0" encoding="utf-8"?>
<formControlPr xmlns="http://schemas.microsoft.com/office/spreadsheetml/2009/9/main" objectType="CheckBox" fmlaLink="F16" lockText="1" noThreeD="1"/>
</file>

<file path=xl/ctrlProps/ctrlProp29.xml><?xml version="1.0" encoding="utf-8"?>
<formControlPr xmlns="http://schemas.microsoft.com/office/spreadsheetml/2009/9/main" objectType="CheckBox" fmlaLink="I16" lockText="1" noThreeD="1"/>
</file>

<file path=xl/ctrlProps/ctrlProp3.xml><?xml version="1.0" encoding="utf-8"?>
<formControlPr xmlns="http://schemas.microsoft.com/office/spreadsheetml/2009/9/main" objectType="CheckBox" fmlaLink="P15" lockText="1" noThreeD="1"/>
</file>

<file path=xl/ctrlProps/ctrlProp30.xml><?xml version="1.0" encoding="utf-8"?>
<formControlPr xmlns="http://schemas.microsoft.com/office/spreadsheetml/2009/9/main" objectType="CheckBox" fmlaLink="P16" lockText="1" noThreeD="1"/>
</file>

<file path=xl/ctrlProps/ctrlProp31.xml><?xml version="1.0" encoding="utf-8"?>
<formControlPr xmlns="http://schemas.microsoft.com/office/spreadsheetml/2009/9/main" objectType="CheckBox" fmlaLink="S16" lockText="1" noThreeD="1"/>
</file>

<file path=xl/ctrlProps/ctrlProp32.xml><?xml version="1.0" encoding="utf-8"?>
<formControlPr xmlns="http://schemas.microsoft.com/office/spreadsheetml/2009/9/main" objectType="CheckBox" fmlaLink="V16" lockText="1" noThreeD="1"/>
</file>

<file path=xl/ctrlProps/ctrlProp33.xml><?xml version="1.0" encoding="utf-8"?>
<formControlPr xmlns="http://schemas.microsoft.com/office/spreadsheetml/2009/9/main" objectType="CheckBox" fmlaLink="F17" lockText="1" noThreeD="1"/>
</file>

<file path=xl/ctrlProps/ctrlProp34.xml><?xml version="1.0" encoding="utf-8"?>
<formControlPr xmlns="http://schemas.microsoft.com/office/spreadsheetml/2009/9/main" objectType="CheckBox" fmlaLink="I17" lockText="1" noThreeD="1"/>
</file>

<file path=xl/ctrlProps/ctrlProp35.xml><?xml version="1.0" encoding="utf-8"?>
<formControlPr xmlns="http://schemas.microsoft.com/office/spreadsheetml/2009/9/main" objectType="CheckBox" fmlaLink="P17" lockText="1" noThreeD="1"/>
</file>

<file path=xl/ctrlProps/ctrlProp36.xml><?xml version="1.0" encoding="utf-8"?>
<formControlPr xmlns="http://schemas.microsoft.com/office/spreadsheetml/2009/9/main" objectType="CheckBox" checked="Checked" fmlaLink="K82" lockText="1" noThreeD="1"/>
</file>

<file path=xl/ctrlProps/ctrlProp37.xml><?xml version="1.0" encoding="utf-8"?>
<formControlPr xmlns="http://schemas.microsoft.com/office/spreadsheetml/2009/9/main" objectType="CheckBox" fmlaLink="R82" lockText="1" noThreeD="1"/>
</file>

<file path=xl/ctrlProps/ctrlProp38.xml><?xml version="1.0" encoding="utf-8"?>
<formControlPr xmlns="http://schemas.microsoft.com/office/spreadsheetml/2009/9/main" objectType="CheckBox" fmlaLink="K83" lockText="1" noThreeD="1"/>
</file>

<file path=xl/ctrlProps/ctrlProp39.xml><?xml version="1.0" encoding="utf-8"?>
<formControlPr xmlns="http://schemas.microsoft.com/office/spreadsheetml/2009/9/main" objectType="CheckBox" fmlaLink="N83" lockText="1" noThreeD="1"/>
</file>

<file path=xl/ctrlProps/ctrlProp4.xml><?xml version="1.0" encoding="utf-8"?>
<formControlPr xmlns="http://schemas.microsoft.com/office/spreadsheetml/2009/9/main" objectType="CheckBox" fmlaLink="S15" lockText="1" noThreeD="1"/>
</file>

<file path=xl/ctrlProps/ctrlProp40.xml><?xml version="1.0" encoding="utf-8"?>
<formControlPr xmlns="http://schemas.microsoft.com/office/spreadsheetml/2009/9/main" objectType="CheckBox" fmlaLink="Q83" lockText="1" noThreeD="1"/>
</file>

<file path=xl/ctrlProps/ctrlProp41.xml><?xml version="1.0" encoding="utf-8"?>
<formControlPr xmlns="http://schemas.microsoft.com/office/spreadsheetml/2009/9/main" objectType="CheckBox" fmlaLink="T83" lockText="1" noThreeD="1"/>
</file>

<file path=xl/ctrlProps/ctrlProp42.xml><?xml version="1.0" encoding="utf-8"?>
<formControlPr xmlns="http://schemas.microsoft.com/office/spreadsheetml/2009/9/main" objectType="CheckBox" fmlaLink="W83"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fmlaLink="Z15" lockText="1" noThreeD="1"/>
</file>

<file path=xl/ctrlProps/ctrlProp7.xml><?xml version="1.0" encoding="utf-8"?>
<formControlPr xmlns="http://schemas.microsoft.com/office/spreadsheetml/2009/9/main" objectType="CheckBox" fmlaLink="F16" lockText="1" noThreeD="1"/>
</file>

<file path=xl/ctrlProps/ctrlProp8.xml><?xml version="1.0" encoding="utf-8"?>
<formControlPr xmlns="http://schemas.microsoft.com/office/spreadsheetml/2009/9/main" objectType="CheckBox" fmlaLink="I16" lockText="1" noThreeD="1"/>
</file>

<file path=xl/ctrlProps/ctrlProp9.xml><?xml version="1.0" encoding="utf-8"?>
<formControlPr xmlns="http://schemas.microsoft.com/office/spreadsheetml/2009/9/main" objectType="CheckBox" fmlaLink="P16"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13</xdr:row>
          <xdr:rowOff>190500</xdr:rowOff>
        </xdr:from>
        <xdr:to>
          <xdr:col>6</xdr:col>
          <xdr:colOff>22860</xdr:colOff>
          <xdr:row>15</xdr:row>
          <xdr:rowOff>30480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14</xdr:row>
          <xdr:rowOff>0</xdr:rowOff>
        </xdr:from>
        <xdr:to>
          <xdr:col>9</xdr:col>
          <xdr:colOff>2689</xdr:colOff>
          <xdr:row>15</xdr:row>
          <xdr:rowOff>7620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13</xdr:row>
          <xdr:rowOff>190500</xdr:rowOff>
        </xdr:from>
        <xdr:to>
          <xdr:col>16</xdr:col>
          <xdr:colOff>448</xdr:colOff>
          <xdr:row>15</xdr:row>
          <xdr:rowOff>30480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xdr:row>
          <xdr:rowOff>190500</xdr:rowOff>
        </xdr:from>
        <xdr:to>
          <xdr:col>18</xdr:col>
          <xdr:colOff>213360</xdr:colOff>
          <xdr:row>15</xdr:row>
          <xdr:rowOff>30480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13</xdr:row>
          <xdr:rowOff>198120</xdr:rowOff>
        </xdr:from>
        <xdr:to>
          <xdr:col>22</xdr:col>
          <xdr:colOff>448</xdr:colOff>
          <xdr:row>15</xdr:row>
          <xdr:rowOff>30480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13</xdr:row>
          <xdr:rowOff>190500</xdr:rowOff>
        </xdr:from>
        <xdr:to>
          <xdr:col>26</xdr:col>
          <xdr:colOff>448</xdr:colOff>
          <xdr:row>15</xdr:row>
          <xdr:rowOff>30480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152400</xdr:rowOff>
        </xdr:from>
        <xdr:to>
          <xdr:col>6</xdr:col>
          <xdr:colOff>30480</xdr:colOff>
          <xdr:row>16</xdr:row>
          <xdr:rowOff>30480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14</xdr:row>
          <xdr:rowOff>152400</xdr:rowOff>
        </xdr:from>
        <xdr:to>
          <xdr:col>8</xdr:col>
          <xdr:colOff>251460</xdr:colOff>
          <xdr:row>16</xdr:row>
          <xdr:rowOff>30480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152400</xdr:rowOff>
        </xdr:from>
        <xdr:to>
          <xdr:col>16</xdr:col>
          <xdr:colOff>448</xdr:colOff>
          <xdr:row>16</xdr:row>
          <xdr:rowOff>30480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xdr:row>
          <xdr:rowOff>152400</xdr:rowOff>
        </xdr:from>
        <xdr:to>
          <xdr:col>19</xdr:col>
          <xdr:colOff>0</xdr:colOff>
          <xdr:row>16</xdr:row>
          <xdr:rowOff>30480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14</xdr:row>
          <xdr:rowOff>144780</xdr:rowOff>
        </xdr:from>
        <xdr:to>
          <xdr:col>22</xdr:col>
          <xdr:colOff>7620</xdr:colOff>
          <xdr:row>16</xdr:row>
          <xdr:rowOff>22860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152400</xdr:rowOff>
        </xdr:from>
        <xdr:to>
          <xdr:col>6</xdr:col>
          <xdr:colOff>448</xdr:colOff>
          <xdr:row>17</xdr:row>
          <xdr:rowOff>30480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15</xdr:row>
          <xdr:rowOff>152400</xdr:rowOff>
        </xdr:from>
        <xdr:to>
          <xdr:col>9</xdr:col>
          <xdr:colOff>7620</xdr:colOff>
          <xdr:row>17</xdr:row>
          <xdr:rowOff>30480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152400</xdr:rowOff>
        </xdr:from>
        <xdr:to>
          <xdr:col>16</xdr:col>
          <xdr:colOff>22860</xdr:colOff>
          <xdr:row>17</xdr:row>
          <xdr:rowOff>30480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27152</xdr:colOff>
      <xdr:row>63</xdr:row>
      <xdr:rowOff>44915</xdr:rowOff>
    </xdr:from>
    <xdr:to>
      <xdr:col>25</xdr:col>
      <xdr:colOff>272284</xdr:colOff>
      <xdr:row>65</xdr:row>
      <xdr:rowOff>735245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38790" y="13576984"/>
          <a:ext cx="6014873" cy="153334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b="1"/>
            <a:t>※</a:t>
          </a:r>
          <a:r>
            <a:rPr kumimoji="1" lang="ja-JP" altLang="en-US" sz="1800" b="1"/>
            <a:t>重要「商談希望発注企業」を選択する際の注意事項</a:t>
          </a:r>
          <a:endParaRPr kumimoji="1" lang="en-US" altLang="ja-JP" sz="1800" b="1"/>
        </a:p>
        <a:p>
          <a:pPr algn="l"/>
          <a:r>
            <a:rPr kumimoji="1" lang="ja-JP" altLang="en-US" sz="1100" b="0"/>
            <a:t>　商談方法は、発注企業が選択して決定します。</a:t>
          </a:r>
          <a:br>
            <a:rPr kumimoji="1" lang="en-US" altLang="ja-JP" sz="1100" b="0"/>
          </a:br>
          <a:r>
            <a:rPr kumimoji="1" lang="ja-JP" altLang="en-US" sz="1100" b="0"/>
            <a:t>　従って、「オンライン」のみを希望している「発注企業」に対して「対面」で商談を希望しても、商談は成立しません。（逆も同じ）　</a:t>
          </a:r>
          <a:endParaRPr kumimoji="1" lang="en-US" altLang="ja-JP" sz="1100" b="0"/>
        </a:p>
        <a:p>
          <a:pPr algn="l"/>
          <a:r>
            <a:rPr kumimoji="1" lang="ja-JP" altLang="en-US" sz="1100" b="0"/>
            <a:t>　「商談希望発注企業」を入力する際は、必ず「発注企業」が指定する商談方法が自社で対応可能かどうかを確認してから選択するようにしてください。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137160</xdr:colOff>
          <xdr:row>81</xdr:row>
          <xdr:rowOff>266700</xdr:rowOff>
        </xdr:from>
        <xdr:to>
          <xdr:col>11</xdr:col>
          <xdr:colOff>60960</xdr:colOff>
          <xdr:row>81</xdr:row>
          <xdr:rowOff>487680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81</xdr:row>
          <xdr:rowOff>259080</xdr:rowOff>
        </xdr:from>
        <xdr:to>
          <xdr:col>18</xdr:col>
          <xdr:colOff>83820</xdr:colOff>
          <xdr:row>81</xdr:row>
          <xdr:rowOff>487680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82</xdr:row>
          <xdr:rowOff>152400</xdr:rowOff>
        </xdr:from>
        <xdr:to>
          <xdr:col>10</xdr:col>
          <xdr:colOff>251460</xdr:colOff>
          <xdr:row>82</xdr:row>
          <xdr:rowOff>373380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82</xdr:row>
          <xdr:rowOff>152400</xdr:rowOff>
        </xdr:from>
        <xdr:to>
          <xdr:col>14</xdr:col>
          <xdr:colOff>448</xdr:colOff>
          <xdr:row>82</xdr:row>
          <xdr:rowOff>373380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82</xdr:row>
          <xdr:rowOff>152400</xdr:rowOff>
        </xdr:from>
        <xdr:to>
          <xdr:col>17</xdr:col>
          <xdr:colOff>448</xdr:colOff>
          <xdr:row>82</xdr:row>
          <xdr:rowOff>373380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0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82</xdr:row>
          <xdr:rowOff>152400</xdr:rowOff>
        </xdr:from>
        <xdr:to>
          <xdr:col>20</xdr:col>
          <xdr:colOff>448</xdr:colOff>
          <xdr:row>82</xdr:row>
          <xdr:rowOff>373380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82</xdr:row>
          <xdr:rowOff>152400</xdr:rowOff>
        </xdr:from>
        <xdr:to>
          <xdr:col>23</xdr:col>
          <xdr:colOff>449</xdr:colOff>
          <xdr:row>82</xdr:row>
          <xdr:rowOff>373380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139940</xdr:colOff>
      <xdr:row>20</xdr:row>
      <xdr:rowOff>163625</xdr:rowOff>
    </xdr:from>
    <xdr:to>
      <xdr:col>58</xdr:col>
      <xdr:colOff>153081</xdr:colOff>
      <xdr:row>67</xdr:row>
      <xdr:rowOff>17009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346748" y="4330813"/>
          <a:ext cx="7531087" cy="11138808"/>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r>
            <a:rPr kumimoji="1" lang="ja-JP" altLang="en-US" sz="1600" b="1"/>
            <a:t>１．「商談希望発注企業」の選択について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生かせる企業を選んでください。</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を考察してください。</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選択しても、商談できる可能性は低いと思われます。</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出来るだけ具体的に書いてください。</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をわかり易く書いてください。</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。この申込書で完結させてください。</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３．商談企業及び商談方法の決め方について</a:t>
          </a:r>
          <a:endPar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商談企業の決め方は以下の２通りとなります。</a:t>
          </a:r>
          <a:endPar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①．「参加申込書」</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に記載した商談希望先</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「発注企業」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に対して、</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「商談先リスト」</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として連絡し、</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「発注企業」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がその中から</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「商談企業」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を選択する場合。</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②．「発注企業」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が</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「受注企業」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の希望の有無にかかわらず、受注企業一覧から</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「商談企業」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選択する場合。　</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「①」、「②」</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ともに</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、商談方法（対面・オンライン）</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については</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「発注企業」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が</a:t>
          </a: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選択して</a:t>
          </a:r>
          <a:endParaRPr kumimoji="1" lang="en-US" altLang="ja-JP"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決定</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します。</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従って、</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「オンライン」</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のみで商談を希望している「発注企業」に対して</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「対面」</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のみの企業が商談を希望しても、組合せが成立しません。</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商談希望「発注企業」を記入する際</a:t>
          </a:r>
          <a:endParaRPr kumimoji="1" lang="en-US" altLang="ja-JP" sz="14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は、必ず相手先の商談方法を確認してから選択してください。</a:t>
          </a:r>
          <a:endParaRPr kumimoji="1" lang="en-US" altLang="ja-JP" sz="14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●「発注企業」から指名があった際（「②」の場合）、受注企業で対応可能な商談方法を</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確認する必要があるため、「商談方法の選択」についても入力をお願いします。</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「発注企業」が選択された商談方法にて商談を申込んでくる場合があります。</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p>
        <a:p>
          <a:endParaRPr kumimoji="1" lang="en-US" altLang="ja-JP" sz="1400" b="0" u="none">
            <a:solidFill>
              <a:sysClr val="windowText" lastClr="000000"/>
            </a:solidFill>
          </a:endParaRPr>
        </a:p>
        <a:p>
          <a:r>
            <a:rPr kumimoji="1" lang="ja-JP" altLang="en-US" sz="1600" b="1" u="none">
              <a:solidFill>
                <a:sysClr val="windowText" lastClr="000000"/>
              </a:solidFill>
            </a:rPr>
            <a:t>＜参加者の入力についてのお願い＞</a:t>
          </a:r>
          <a:endParaRPr kumimoji="1" lang="en-US" altLang="ja-JP" sz="1600" b="1" u="none">
            <a:solidFill>
              <a:sysClr val="windowText" lastClr="000000"/>
            </a:solidFill>
          </a:endParaRPr>
        </a:p>
        <a:p>
          <a:r>
            <a:rPr kumimoji="1" lang="ja-JP" altLang="en-US" sz="1600" b="1" u="none">
              <a:solidFill>
                <a:sysClr val="windowText" lastClr="000000"/>
              </a:solidFill>
            </a:rPr>
            <a:t>　●本年度より参加申込時に記載いただく参加者を代表者様として</a:t>
          </a:r>
          <a:endParaRPr kumimoji="1" lang="en-US" altLang="ja-JP" sz="1600" b="1" u="none">
            <a:solidFill>
              <a:sysClr val="windowText" lastClr="000000"/>
            </a:solidFill>
          </a:endParaRPr>
        </a:p>
        <a:p>
          <a:r>
            <a:rPr kumimoji="1" lang="ja-JP" altLang="en-US" sz="1600" b="1" u="none">
              <a:solidFill>
                <a:sysClr val="windowText" lastClr="000000"/>
              </a:solidFill>
            </a:rPr>
            <a:t>　　  当日受付させていただきますので、２・３人目の参加者様の情報については</a:t>
          </a:r>
          <a:endParaRPr kumimoji="1" lang="en-US" altLang="ja-JP" sz="1600" b="1" u="none">
            <a:solidFill>
              <a:sysClr val="windowText" lastClr="000000"/>
            </a:solidFill>
          </a:endParaRPr>
        </a:p>
        <a:p>
          <a:r>
            <a:rPr kumimoji="1" lang="ja-JP" altLang="en-US" sz="1600" b="1" u="none">
              <a:solidFill>
                <a:sysClr val="windowText" lastClr="000000"/>
              </a:solidFill>
            </a:rPr>
            <a:t>　　</a:t>
          </a:r>
          <a:r>
            <a:rPr kumimoji="1" lang="ja-JP" altLang="en-US" sz="1600" b="1" u="none" baseline="0">
              <a:solidFill>
                <a:sysClr val="windowText" lastClr="000000"/>
              </a:solidFill>
            </a:rPr>
            <a:t>  </a:t>
          </a:r>
          <a:r>
            <a:rPr kumimoji="1" lang="ja-JP" altLang="en-US" sz="1600" b="1" u="none">
              <a:solidFill>
                <a:sysClr val="windowText" lastClr="000000"/>
              </a:solidFill>
            </a:rPr>
            <a:t>入力を省略させていただきました。</a:t>
          </a:r>
        </a:p>
        <a:p>
          <a:endParaRPr kumimoji="1" lang="en-US" altLang="ja-JP" sz="1600" b="1" u="none">
            <a:solidFill>
              <a:sysClr val="windowText" lastClr="000000"/>
            </a:solidFill>
          </a:endParaRPr>
        </a:p>
        <a:p>
          <a:r>
            <a:rPr kumimoji="1" lang="ja-JP" altLang="en-US" sz="1600" b="1" u="none">
              <a:solidFill>
                <a:sysClr val="windowText" lastClr="000000"/>
              </a:solidFill>
            </a:rPr>
            <a:t>　●なお、対面方式において</a:t>
          </a:r>
          <a:r>
            <a:rPr kumimoji="1" lang="ja-JP" altLang="en-US" sz="1600" b="1" u="none" baseline="0">
              <a:solidFill>
                <a:sysClr val="windowText" lastClr="000000"/>
              </a:solidFill>
            </a:rPr>
            <a:t>は</a:t>
          </a:r>
          <a:r>
            <a:rPr kumimoji="1" lang="ja-JP" altLang="en-US" sz="1600" b="1" u="wavy" baseline="0">
              <a:solidFill>
                <a:sysClr val="windowText" lastClr="000000"/>
              </a:solidFill>
            </a:rPr>
            <a:t>当日最大３名まで参加が可能です。</a:t>
          </a:r>
          <a:endParaRPr kumimoji="1" lang="en-US" altLang="ja-JP" sz="1600" b="1" u="wavy" baseline="0">
            <a:solidFill>
              <a:sysClr val="windowText" lastClr="000000"/>
            </a:solidFill>
          </a:endParaRPr>
        </a:p>
      </xdr:txBody>
    </xdr:sp>
    <xdr:clientData/>
  </xdr:twoCellAnchor>
  <xdr:twoCellAnchor>
    <xdr:from>
      <xdr:col>32</xdr:col>
      <xdr:colOff>127569</xdr:colOff>
      <xdr:row>7</xdr:row>
      <xdr:rowOff>85045</xdr:rowOff>
    </xdr:from>
    <xdr:to>
      <xdr:col>58</xdr:col>
      <xdr:colOff>136072</xdr:colOff>
      <xdr:row>20</xdr:row>
      <xdr:rowOff>42522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334377" y="1794442"/>
          <a:ext cx="7526449" cy="2415268"/>
        </a:xfrm>
        <a:prstGeom prst="rect">
          <a:avLst/>
        </a:prstGeom>
        <a:solidFill>
          <a:schemeClr val="accent1">
            <a:lumMod val="20000"/>
            <a:lumOff val="80000"/>
          </a:schemeClr>
        </a:solidFill>
        <a:ln w="635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a:t>
          </a:r>
          <a:r>
            <a:rPr kumimoji="1" lang="ja-JP" altLang="en-US" sz="1800" b="1"/>
            <a:t>昨年度からの様式変更点</a:t>
          </a:r>
          <a:r>
            <a:rPr kumimoji="1" lang="en-US" altLang="ja-JP" sz="1800" b="1">
              <a:solidFill>
                <a:schemeClr val="tx1"/>
              </a:solidFill>
            </a:rPr>
            <a:t>】</a:t>
          </a:r>
          <a:r>
            <a:rPr kumimoji="1" lang="en-US" altLang="ja-JP" sz="1800" b="1">
              <a:solidFill>
                <a:srgbClr val="FF0000"/>
              </a:solidFill>
            </a:rPr>
            <a:t>※</a:t>
          </a:r>
          <a:r>
            <a:rPr kumimoji="1" lang="ja-JP" altLang="en-US" sz="1800" b="1">
              <a:solidFill>
                <a:srgbClr val="FF0000"/>
              </a:solidFill>
            </a:rPr>
            <a:t>必ずお読みください。</a:t>
          </a:r>
          <a:endParaRPr kumimoji="1" lang="en-US" altLang="ja-JP" sz="1800" b="1">
            <a:solidFill>
              <a:srgbClr val="FF0000"/>
            </a:solidFill>
          </a:endParaRPr>
        </a:p>
        <a:p>
          <a:r>
            <a:rPr kumimoji="1" lang="ja-JP" altLang="en-US" sz="1800" b="1"/>
            <a:t>●当日の受付方法の変更に伴い、参加者は受付代表者のみ入力していた</a:t>
          </a:r>
          <a:endParaRPr kumimoji="1" lang="en-US" altLang="ja-JP" sz="1800" b="1"/>
        </a:p>
        <a:p>
          <a:r>
            <a:rPr kumimoji="1" lang="ja-JP" altLang="en-US" sz="1800" b="1"/>
            <a:t>　　だき、２・３人目の参加者様については入力を省略させていただきました。</a:t>
          </a:r>
          <a:endParaRPr kumimoji="1" lang="en-US" altLang="ja-JP" sz="1800" b="1"/>
        </a:p>
        <a:p>
          <a:r>
            <a:rPr kumimoji="1" lang="ja-JP" altLang="en-US" sz="1800" b="1"/>
            <a:t>　　</a:t>
          </a:r>
          <a:r>
            <a:rPr kumimoji="1" lang="ja-JP" altLang="en-US" sz="1800" b="1" baseline="0"/>
            <a:t> </a:t>
          </a:r>
          <a:r>
            <a:rPr kumimoji="1" lang="ja-JP" altLang="en-US" sz="1800" b="1" u="sng" baseline="0"/>
            <a:t>（</a:t>
          </a:r>
          <a:r>
            <a:rPr kumimoji="1" lang="en-US" altLang="ja-JP" sz="1800" b="1" u="sng" baseline="0"/>
            <a:t>※</a:t>
          </a:r>
          <a:r>
            <a:rPr kumimoji="1" lang="ja-JP" altLang="en-US" sz="1800" b="1" u="sng" baseline="0"/>
            <a:t>なお、ご参加については最大</a:t>
          </a:r>
          <a:r>
            <a:rPr kumimoji="1" lang="en-US" altLang="ja-JP" sz="1800" b="1" u="sng" baseline="0"/>
            <a:t>3</a:t>
          </a:r>
          <a:r>
            <a:rPr kumimoji="1" lang="ja-JP" altLang="en-US" sz="1800" b="1" u="sng" baseline="0"/>
            <a:t>名まで参加可能です。）</a:t>
          </a:r>
          <a:endParaRPr kumimoji="1" lang="ja-JP" altLang="en-US" sz="1800" b="1" u="sng"/>
        </a:p>
        <a:p>
          <a:r>
            <a:rPr kumimoji="1" lang="ja-JP" altLang="en-US" sz="1800" b="1"/>
            <a:t>●面談方式が合致しない企業に関して、エラーメッセージが欄外（右側）に</a:t>
          </a:r>
          <a:endParaRPr kumimoji="1" lang="en-US" altLang="ja-JP" sz="1800" b="1"/>
        </a:p>
        <a:p>
          <a:r>
            <a:rPr kumimoji="1" lang="ja-JP" altLang="en-US" sz="1800" b="1" baseline="0"/>
            <a:t>　　表示されるようになりました。エラーメッセージが表示された場合は、</a:t>
          </a:r>
          <a:endParaRPr kumimoji="1" lang="en-US" altLang="ja-JP" sz="1800" b="1" baseline="0"/>
        </a:p>
        <a:p>
          <a:r>
            <a:rPr kumimoji="1" lang="ja-JP" altLang="en-US" sz="1800" b="1" baseline="0"/>
            <a:t>　　発注企業側の面談方式との確認を行って下さい。</a:t>
          </a:r>
          <a:endParaRPr kumimoji="1" lang="en-US" altLang="ja-JP" sz="1800" b="1" baseline="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13</xdr:row>
          <xdr:rowOff>190500</xdr:rowOff>
        </xdr:from>
        <xdr:to>
          <xdr:col>6</xdr:col>
          <xdr:colOff>22860</xdr:colOff>
          <xdr:row>15</xdr:row>
          <xdr:rowOff>38100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14</xdr:row>
          <xdr:rowOff>0</xdr:rowOff>
        </xdr:from>
        <xdr:to>
          <xdr:col>8</xdr:col>
          <xdr:colOff>297180</xdr:colOff>
          <xdr:row>15</xdr:row>
          <xdr:rowOff>7620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13</xdr:row>
          <xdr:rowOff>190500</xdr:rowOff>
        </xdr:from>
        <xdr:to>
          <xdr:col>15</xdr:col>
          <xdr:colOff>251460</xdr:colOff>
          <xdr:row>15</xdr:row>
          <xdr:rowOff>30480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xdr:row>
          <xdr:rowOff>190500</xdr:rowOff>
        </xdr:from>
        <xdr:to>
          <xdr:col>18</xdr:col>
          <xdr:colOff>213360</xdr:colOff>
          <xdr:row>15</xdr:row>
          <xdr:rowOff>38100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13</xdr:row>
          <xdr:rowOff>198120</xdr:rowOff>
        </xdr:from>
        <xdr:to>
          <xdr:col>21</xdr:col>
          <xdr:colOff>259080</xdr:colOff>
          <xdr:row>15</xdr:row>
          <xdr:rowOff>38100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13</xdr:row>
          <xdr:rowOff>190500</xdr:rowOff>
        </xdr:from>
        <xdr:to>
          <xdr:col>25</xdr:col>
          <xdr:colOff>259080</xdr:colOff>
          <xdr:row>15</xdr:row>
          <xdr:rowOff>30480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152400</xdr:rowOff>
        </xdr:from>
        <xdr:to>
          <xdr:col>6</xdr:col>
          <xdr:colOff>30480</xdr:colOff>
          <xdr:row>16</xdr:row>
          <xdr:rowOff>30480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14</xdr:row>
          <xdr:rowOff>152400</xdr:rowOff>
        </xdr:from>
        <xdr:to>
          <xdr:col>8</xdr:col>
          <xdr:colOff>259080</xdr:colOff>
          <xdr:row>16</xdr:row>
          <xdr:rowOff>30480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14</xdr:row>
          <xdr:rowOff>152400</xdr:rowOff>
        </xdr:from>
        <xdr:to>
          <xdr:col>15</xdr:col>
          <xdr:colOff>259080</xdr:colOff>
          <xdr:row>16</xdr:row>
          <xdr:rowOff>30480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xdr:row>
          <xdr:rowOff>152400</xdr:rowOff>
        </xdr:from>
        <xdr:to>
          <xdr:col>19</xdr:col>
          <xdr:colOff>0</xdr:colOff>
          <xdr:row>16</xdr:row>
          <xdr:rowOff>30480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14</xdr:row>
          <xdr:rowOff>144780</xdr:rowOff>
        </xdr:from>
        <xdr:to>
          <xdr:col>22</xdr:col>
          <xdr:colOff>7620</xdr:colOff>
          <xdr:row>16</xdr:row>
          <xdr:rowOff>22860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152400</xdr:rowOff>
        </xdr:from>
        <xdr:to>
          <xdr:col>5</xdr:col>
          <xdr:colOff>259080</xdr:colOff>
          <xdr:row>17</xdr:row>
          <xdr:rowOff>30480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15</xdr:row>
          <xdr:rowOff>152400</xdr:rowOff>
        </xdr:from>
        <xdr:to>
          <xdr:col>9</xdr:col>
          <xdr:colOff>7620</xdr:colOff>
          <xdr:row>17</xdr:row>
          <xdr:rowOff>30480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15</xdr:row>
          <xdr:rowOff>152400</xdr:rowOff>
        </xdr:from>
        <xdr:to>
          <xdr:col>16</xdr:col>
          <xdr:colOff>0</xdr:colOff>
          <xdr:row>17</xdr:row>
          <xdr:rowOff>30480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63</xdr:row>
      <xdr:rowOff>33967</xdr:rowOff>
    </xdr:from>
    <xdr:to>
      <xdr:col>26</xdr:col>
      <xdr:colOff>9525</xdr:colOff>
      <xdr:row>65</xdr:row>
      <xdr:rowOff>724297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62000" y="13626142"/>
          <a:ext cx="6048375" cy="152853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b="1"/>
            <a:t>※</a:t>
          </a:r>
          <a:r>
            <a:rPr kumimoji="1" lang="ja-JP" altLang="en-US" sz="1800" b="1"/>
            <a:t>重要「商談希望発注企業」を選択する際の注意事項</a:t>
          </a:r>
          <a:endParaRPr kumimoji="1" lang="en-US" altLang="ja-JP" sz="1800" b="1"/>
        </a:p>
        <a:p>
          <a:pPr algn="l"/>
          <a:r>
            <a:rPr kumimoji="1" lang="ja-JP" altLang="en-US" sz="1100" b="0"/>
            <a:t>　商談方法は、発注企業が選択して決定します。</a:t>
          </a:r>
          <a:br>
            <a:rPr kumimoji="1" lang="en-US" altLang="ja-JP" sz="1100" b="0"/>
          </a:br>
          <a:r>
            <a:rPr kumimoji="1" lang="ja-JP" altLang="en-US" sz="1100" b="0"/>
            <a:t>　従って、「オンライン」のみを希望している「発注企業」に対して「対面」で商談を希望しても、商談は成立しません。（逆も同じ）　</a:t>
          </a:r>
          <a:endParaRPr kumimoji="1" lang="en-US" altLang="ja-JP" sz="1100" b="0"/>
        </a:p>
        <a:p>
          <a:pPr algn="l"/>
          <a:r>
            <a:rPr kumimoji="1" lang="ja-JP" altLang="en-US" sz="1100" b="0"/>
            <a:t>　「商談希望発注企業」を入力する際は、必ず「発注企業」が指定する商談方法が自社で対応可能かどうかを確認してから選択するようにしてください。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137160</xdr:colOff>
          <xdr:row>81</xdr:row>
          <xdr:rowOff>266700</xdr:rowOff>
        </xdr:from>
        <xdr:to>
          <xdr:col>11</xdr:col>
          <xdr:colOff>60960</xdr:colOff>
          <xdr:row>81</xdr:row>
          <xdr:rowOff>487680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81</xdr:row>
          <xdr:rowOff>259080</xdr:rowOff>
        </xdr:from>
        <xdr:to>
          <xdr:col>18</xdr:col>
          <xdr:colOff>83820</xdr:colOff>
          <xdr:row>81</xdr:row>
          <xdr:rowOff>480060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82</xdr:row>
          <xdr:rowOff>152400</xdr:rowOff>
        </xdr:from>
        <xdr:to>
          <xdr:col>10</xdr:col>
          <xdr:colOff>259080</xdr:colOff>
          <xdr:row>82</xdr:row>
          <xdr:rowOff>373380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82</xdr:row>
          <xdr:rowOff>152400</xdr:rowOff>
        </xdr:from>
        <xdr:to>
          <xdr:col>13</xdr:col>
          <xdr:colOff>259080</xdr:colOff>
          <xdr:row>82</xdr:row>
          <xdr:rowOff>373380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82</xdr:row>
          <xdr:rowOff>152400</xdr:rowOff>
        </xdr:from>
        <xdr:to>
          <xdr:col>16</xdr:col>
          <xdr:colOff>259080</xdr:colOff>
          <xdr:row>82</xdr:row>
          <xdr:rowOff>373380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82</xdr:row>
          <xdr:rowOff>152400</xdr:rowOff>
        </xdr:from>
        <xdr:to>
          <xdr:col>19</xdr:col>
          <xdr:colOff>259080</xdr:colOff>
          <xdr:row>82</xdr:row>
          <xdr:rowOff>373380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82</xdr:row>
          <xdr:rowOff>152400</xdr:rowOff>
        </xdr:from>
        <xdr:to>
          <xdr:col>22</xdr:col>
          <xdr:colOff>259080</xdr:colOff>
          <xdr:row>82</xdr:row>
          <xdr:rowOff>373380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139940</xdr:colOff>
      <xdr:row>20</xdr:row>
      <xdr:rowOff>163625</xdr:rowOff>
    </xdr:from>
    <xdr:to>
      <xdr:col>58</xdr:col>
      <xdr:colOff>144576</xdr:colOff>
      <xdr:row>65</xdr:row>
      <xdr:rowOff>450736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46748" y="4330813"/>
          <a:ext cx="7522582" cy="10441441"/>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r>
            <a:rPr kumimoji="1" lang="ja-JP" altLang="en-US" sz="1600" b="1"/>
            <a:t>１．「商談希望発注企業」の選択について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生かせる企業を選んでください。</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を考察してください。</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選択しても、商談できる可能性は低いと思われます。</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出来るだけ具体的に書いてください。</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をわかり易く書いてください。</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。この申込書で完結させてください。</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３．商談企業及び商談方法の決め方について</a:t>
          </a:r>
          <a:endPar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商談企業の決め方は以下の２通りとなります。</a:t>
          </a:r>
          <a:endPar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①．「参加申込書」</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に記載した商談希望先</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「発注企業」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に対して、</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「商談先リスト」</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として連絡し、</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「発注企業」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がその中から</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「商談企業」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を選択する場合。</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②．「発注企業」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が</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「受注企業」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の希望の有無にかかわらず、受注企業一覧から</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「商談企業」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選択する場合。　</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「①」、「②」</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ともに</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、商談方法（対面・オンライン）</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については</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「発注企業」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が</a:t>
          </a: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選択して</a:t>
          </a:r>
          <a:endParaRPr kumimoji="1" lang="en-US" altLang="ja-JP"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決定</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します。</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従って、</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「オンライン」</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のみで商談を希望している「発注企業」に対して</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「対面」</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のみの企業が商談を希望しても、組合せが成立しません。</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商談希望「発注企業」を記入する際は、</a:t>
          </a:r>
          <a:endParaRPr kumimoji="1" lang="en-US" altLang="ja-JP" sz="14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必ず相手先の商談方法を確認してから選択してください。</a:t>
          </a:r>
          <a:endParaRPr kumimoji="1" lang="en-US" altLang="ja-JP" sz="14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●「発注企業」から指名があった際（「②」の場合）、受注企業で対応可能な商談方法を</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確認する必要があるため、「商談方法の選択」についても入力をお願いします。</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「発注企業」が選択された商談方法にて商談を申込んでくる場合があります。</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p>
        <a:p>
          <a:endParaRPr kumimoji="1" lang="en-US" altLang="ja-JP" sz="1400" b="0" u="none">
            <a:solidFill>
              <a:sysClr val="windowText" lastClr="000000"/>
            </a:solidFill>
          </a:endParaRPr>
        </a:p>
        <a:p>
          <a:r>
            <a:rPr kumimoji="1" lang="ja-JP" altLang="en-US" sz="1600" b="1" u="none">
              <a:solidFill>
                <a:sysClr val="windowText" lastClr="000000"/>
              </a:solidFill>
            </a:rPr>
            <a:t>＜参加者の人数等についてのお願い＞</a:t>
          </a:r>
          <a:endParaRPr kumimoji="1" lang="en-US" altLang="ja-JP" sz="1600" b="1" u="none">
            <a:solidFill>
              <a:sysClr val="windowText" lastClr="000000"/>
            </a:solidFill>
          </a:endParaRPr>
        </a:p>
        <a:p>
          <a:r>
            <a:rPr kumimoji="1" lang="ja-JP" altLang="en-US" sz="1600" b="1" u="none">
              <a:solidFill>
                <a:sysClr val="windowText" lastClr="000000"/>
              </a:solidFill>
            </a:rPr>
            <a:t>　●本年度より参加申込時に記載いただく参加者を代表者様として</a:t>
          </a:r>
          <a:endParaRPr kumimoji="1" lang="en-US" altLang="ja-JP" sz="1600" b="1" u="none">
            <a:solidFill>
              <a:sysClr val="windowText" lastClr="000000"/>
            </a:solidFill>
          </a:endParaRPr>
        </a:p>
        <a:p>
          <a:r>
            <a:rPr kumimoji="1" lang="ja-JP" altLang="en-US" sz="1600" b="1" u="none">
              <a:solidFill>
                <a:sysClr val="windowText" lastClr="000000"/>
              </a:solidFill>
            </a:rPr>
            <a:t>　　  受付させていただきます。</a:t>
          </a:r>
          <a:endParaRPr kumimoji="1" lang="en-US" altLang="ja-JP" sz="1600" b="1" u="none">
            <a:solidFill>
              <a:sysClr val="windowText" lastClr="000000"/>
            </a:solidFill>
          </a:endParaRPr>
        </a:p>
        <a:p>
          <a:r>
            <a:rPr kumimoji="1" lang="ja-JP" altLang="en-US" sz="1600" b="1" u="none">
              <a:solidFill>
                <a:sysClr val="windowText" lastClr="000000"/>
              </a:solidFill>
            </a:rPr>
            <a:t>　●なお、対面方式において</a:t>
          </a:r>
          <a:r>
            <a:rPr kumimoji="1" lang="ja-JP" altLang="en-US" sz="1600" b="1" u="none" baseline="0">
              <a:solidFill>
                <a:sysClr val="windowText" lastClr="000000"/>
              </a:solidFill>
            </a:rPr>
            <a:t>は</a:t>
          </a:r>
          <a:r>
            <a:rPr kumimoji="1" lang="ja-JP" altLang="en-US" sz="1600" b="1" u="wavy" baseline="0">
              <a:solidFill>
                <a:sysClr val="windowText" lastClr="000000"/>
              </a:solidFill>
            </a:rPr>
            <a:t>当日最大３名まで参加が可能です。</a:t>
          </a:r>
          <a:endParaRPr kumimoji="1" lang="en-US" altLang="ja-JP" sz="1600" b="1" u="wavy" baseline="0">
            <a:solidFill>
              <a:sysClr val="windowText" lastClr="000000"/>
            </a:solidFill>
          </a:endParaRPr>
        </a:p>
      </xdr:txBody>
    </xdr:sp>
    <xdr:clientData/>
  </xdr:twoCellAnchor>
  <xdr:twoCellAnchor editAs="absolute">
    <xdr:from>
      <xdr:col>8</xdr:col>
      <xdr:colOff>184901</xdr:colOff>
      <xdr:row>4</xdr:row>
      <xdr:rowOff>178735</xdr:rowOff>
    </xdr:from>
    <xdr:to>
      <xdr:col>17</xdr:col>
      <xdr:colOff>85229</xdr:colOff>
      <xdr:row>7</xdr:row>
      <xdr:rowOff>70150</xdr:rowOff>
    </xdr:to>
    <xdr:sp macro="" textlink="">
      <xdr:nvSpPr>
        <xdr:cNvPr id="5" name="角丸四角形吹き出し 10">
          <a:extLst>
            <a:ext uri="{FF2B5EF4-FFF2-40B4-BE49-F238E27FC236}">
              <a16:creationId xmlns:a16="http://schemas.microsoft.com/office/drawing/2014/main" id="{00000000-0008-0000-0100-000005000000}"/>
            </a:ext>
          </a:extLst>
        </xdr:cNvPr>
        <xdr:cNvSpPr/>
      </xdr:nvSpPr>
      <xdr:spPr>
        <a:xfrm>
          <a:off x="2208964" y="1199271"/>
          <a:ext cx="2085975" cy="580276"/>
        </a:xfrm>
        <a:prstGeom prst="wedgeRoundRectCallout">
          <a:avLst>
            <a:gd name="adj1" fmla="val -68504"/>
            <a:gd name="adj2" fmla="val 520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かぶ・ゆう・空白・会社形態</a:t>
          </a: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などは記入しないで下さい。</a:t>
          </a:r>
        </a:p>
      </xdr:txBody>
    </xdr:sp>
    <xdr:clientData/>
  </xdr:twoCellAnchor>
  <xdr:twoCellAnchor editAs="absolute">
    <xdr:from>
      <xdr:col>19</xdr:col>
      <xdr:colOff>104543</xdr:colOff>
      <xdr:row>11</xdr:row>
      <xdr:rowOff>53758</xdr:rowOff>
    </xdr:from>
    <xdr:to>
      <xdr:col>28</xdr:col>
      <xdr:colOff>17008</xdr:colOff>
      <xdr:row>13</xdr:row>
      <xdr:rowOff>196234</xdr:rowOff>
    </xdr:to>
    <xdr:sp macro="" textlink="">
      <xdr:nvSpPr>
        <xdr:cNvPr id="6" name="角丸四角形吹き出し 11">
          <a:extLst>
            <a:ext uri="{FF2B5EF4-FFF2-40B4-BE49-F238E27FC236}">
              <a16:creationId xmlns:a16="http://schemas.microsoft.com/office/drawing/2014/main" id="{00000000-0008-0000-0100-000006000000}"/>
            </a:ext>
          </a:extLst>
        </xdr:cNvPr>
        <xdr:cNvSpPr/>
      </xdr:nvSpPr>
      <xdr:spPr>
        <a:xfrm>
          <a:off x="4901061" y="2409495"/>
          <a:ext cx="2412777" cy="635735"/>
        </a:xfrm>
        <a:prstGeom prst="wedgeRoundRectCallout">
          <a:avLst>
            <a:gd name="adj1" fmla="val -75647"/>
            <a:gd name="adj2" fmla="val 41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数字は半角で入力</a:t>
          </a:r>
          <a:br>
            <a:rPr kumimoji="1" lang="en-US" altLang="ja-JP" sz="1100">
              <a:solidFill>
                <a:sysClr val="windowText" lastClr="000000"/>
              </a:solidFill>
            </a:rPr>
          </a:br>
          <a:r>
            <a:rPr kumimoji="1" lang="ja-JP" altLang="en-US" sz="1100">
              <a:solidFill>
                <a:sysClr val="windowText" lastClr="000000"/>
              </a:solidFill>
            </a:rPr>
            <a:t>番地等はハイフンで繋いで下さい。</a:t>
          </a:r>
        </a:p>
      </xdr:txBody>
    </xdr:sp>
    <xdr:clientData/>
  </xdr:twoCellAnchor>
  <xdr:twoCellAnchor editAs="absolute">
    <xdr:from>
      <xdr:col>17</xdr:col>
      <xdr:colOff>192172</xdr:colOff>
      <xdr:row>17</xdr:row>
      <xdr:rowOff>166996</xdr:rowOff>
    </xdr:from>
    <xdr:to>
      <xdr:col>26</xdr:col>
      <xdr:colOff>119159</xdr:colOff>
      <xdr:row>22</xdr:row>
      <xdr:rowOff>14190</xdr:rowOff>
    </xdr:to>
    <xdr:sp macro="" textlink="">
      <xdr:nvSpPr>
        <xdr:cNvPr id="7" name="角丸四角形吹き出し 12">
          <a:extLst>
            <a:ext uri="{FF2B5EF4-FFF2-40B4-BE49-F238E27FC236}">
              <a16:creationId xmlns:a16="http://schemas.microsoft.com/office/drawing/2014/main" id="{00000000-0008-0000-0100-000007000000}"/>
            </a:ext>
          </a:extLst>
        </xdr:cNvPr>
        <xdr:cNvSpPr/>
      </xdr:nvSpPr>
      <xdr:spPr>
        <a:xfrm>
          <a:off x="4401882" y="3772889"/>
          <a:ext cx="2469822" cy="782685"/>
        </a:xfrm>
        <a:prstGeom prst="wedgeRoundRectCallout">
          <a:avLst>
            <a:gd name="adj1" fmla="val -34950"/>
            <a:gd name="adj2" fmla="val 7627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a:t>
          </a:r>
          <a:r>
            <a:rPr kumimoji="1" lang="en-US" altLang="ja-JP" sz="1100">
              <a:solidFill>
                <a:sysClr val="windowText" lastClr="000000"/>
              </a:solidFill>
            </a:rPr>
            <a:t>PR</a:t>
          </a:r>
          <a:r>
            <a:rPr kumimoji="1" lang="ja-JP" altLang="en-US" sz="1100">
              <a:solidFill>
                <a:sysClr val="windowText" lastClr="000000"/>
              </a:solidFill>
            </a:rPr>
            <a:t>したい内容を簡潔に記入。各種認証制度の取得や「</a:t>
          </a:r>
          <a:r>
            <a:rPr kumimoji="1" lang="en-US" altLang="ja-JP" sz="1100">
              <a:solidFill>
                <a:sysClr val="windowText" lastClr="000000"/>
              </a:solidFill>
            </a:rPr>
            <a:t>BCP</a:t>
          </a:r>
          <a:r>
            <a:rPr kumimoji="1" lang="ja-JP" altLang="en-US" sz="1100">
              <a:solidFill>
                <a:sysClr val="windowText" lastClr="000000"/>
              </a:solidFill>
            </a:rPr>
            <a:t>」等の取組みに触れてもよい。</a:t>
          </a:r>
        </a:p>
      </xdr:txBody>
    </xdr:sp>
    <xdr:clientData/>
  </xdr:twoCellAnchor>
  <xdr:twoCellAnchor editAs="absolute">
    <xdr:from>
      <xdr:col>8</xdr:col>
      <xdr:colOff>21831</xdr:colOff>
      <xdr:row>24</xdr:row>
      <xdr:rowOff>157414</xdr:rowOff>
    </xdr:from>
    <xdr:to>
      <xdr:col>24</xdr:col>
      <xdr:colOff>8503</xdr:colOff>
      <xdr:row>27</xdr:row>
      <xdr:rowOff>148554</xdr:rowOff>
    </xdr:to>
    <xdr:sp macro="" textlink="">
      <xdr:nvSpPr>
        <xdr:cNvPr id="8" name="角丸四角形吹き出し 11">
          <a:extLst>
            <a:ext uri="{FF2B5EF4-FFF2-40B4-BE49-F238E27FC236}">
              <a16:creationId xmlns:a16="http://schemas.microsoft.com/office/drawing/2014/main" id="{00000000-0008-0000-0100-000008000000}"/>
            </a:ext>
          </a:extLst>
        </xdr:cNvPr>
        <xdr:cNvSpPr>
          <a:spLocks noChangeArrowheads="1"/>
        </xdr:cNvSpPr>
      </xdr:nvSpPr>
      <xdr:spPr bwMode="auto">
        <a:xfrm>
          <a:off x="2045894" y="5072994"/>
          <a:ext cx="4119841" cy="518417"/>
        </a:xfrm>
        <a:prstGeom prst="wedgeRoundRectCallout">
          <a:avLst>
            <a:gd name="adj1" fmla="val 16426"/>
            <a:gd name="adj2" fmla="val 90663"/>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社まで記入して下さい。</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公表できない場合は未記入も可能です。</a:t>
          </a:r>
        </a:p>
      </xdr:txBody>
    </xdr:sp>
    <xdr:clientData/>
  </xdr:twoCellAnchor>
  <xdr:twoCellAnchor editAs="absolute">
    <xdr:from>
      <xdr:col>13</xdr:col>
      <xdr:colOff>195233</xdr:colOff>
      <xdr:row>35</xdr:row>
      <xdr:rowOff>54383</xdr:rowOff>
    </xdr:from>
    <xdr:to>
      <xdr:col>21</xdr:col>
      <xdr:colOff>1775</xdr:colOff>
      <xdr:row>39</xdr:row>
      <xdr:rowOff>7737</xdr:rowOff>
    </xdr:to>
    <xdr:sp macro="" textlink="">
      <xdr:nvSpPr>
        <xdr:cNvPr id="10" name="角丸四角形吹き出し 15">
          <a:extLst>
            <a:ext uri="{FF2B5EF4-FFF2-40B4-BE49-F238E27FC236}">
              <a16:creationId xmlns:a16="http://schemas.microsoft.com/office/drawing/2014/main" id="{00000000-0008-0000-0100-00000A000000}"/>
            </a:ext>
          </a:extLst>
        </xdr:cNvPr>
        <xdr:cNvSpPr/>
      </xdr:nvSpPr>
      <xdr:spPr>
        <a:xfrm>
          <a:off x="3401416" y="7121593"/>
          <a:ext cx="1920753" cy="701747"/>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台などの単位はつけないでください。</a:t>
          </a:r>
        </a:p>
      </xdr:txBody>
    </xdr:sp>
    <xdr:clientData/>
  </xdr:twoCellAnchor>
  <xdr:twoCellAnchor editAs="absolute">
    <xdr:from>
      <xdr:col>4</xdr:col>
      <xdr:colOff>5128</xdr:colOff>
      <xdr:row>40</xdr:row>
      <xdr:rowOff>127409</xdr:rowOff>
    </xdr:from>
    <xdr:to>
      <xdr:col>10</xdr:col>
      <xdr:colOff>110558</xdr:colOff>
      <xdr:row>45</xdr:row>
      <xdr:rowOff>40821</xdr:rowOff>
    </xdr:to>
    <xdr:sp macro="" textlink="">
      <xdr:nvSpPr>
        <xdr:cNvPr id="11" name="角丸四角形吹き出し 16">
          <a:extLst>
            <a:ext uri="{FF2B5EF4-FFF2-40B4-BE49-F238E27FC236}">
              <a16:creationId xmlns:a16="http://schemas.microsoft.com/office/drawing/2014/main" id="{00000000-0008-0000-0100-00000B000000}"/>
            </a:ext>
          </a:extLst>
        </xdr:cNvPr>
        <xdr:cNvSpPr/>
      </xdr:nvSpPr>
      <xdr:spPr>
        <a:xfrm>
          <a:off x="736512" y="8130110"/>
          <a:ext cx="1908376" cy="848903"/>
        </a:xfrm>
        <a:prstGeom prst="wedgeRoundRectCallout">
          <a:avLst>
            <a:gd name="adj1" fmla="val -42220"/>
            <a:gd name="adj2" fmla="val -9513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a:t>
          </a:r>
          <a:r>
            <a:rPr kumimoji="1" lang="en-US" altLang="ja-JP" sz="1100">
              <a:solidFill>
                <a:schemeClr val="dk1"/>
              </a:solidFill>
              <a:latin typeface="+mn-lt"/>
              <a:ea typeface="+mn-ea"/>
              <a:cs typeface="+mn-cs"/>
            </a:rPr>
            <a:t>9</a:t>
          </a:r>
        </a:p>
        <a:p>
          <a:pPr algn="ctr">
            <a:lnSpc>
              <a:spcPts val="1300"/>
            </a:lnSpc>
          </a:pPr>
          <a:r>
            <a:rPr kumimoji="1" lang="ja-JP" altLang="en-US" sz="1100">
              <a:solidFill>
                <a:schemeClr val="dk1"/>
              </a:solidFill>
              <a:latin typeface="+mn-lt"/>
              <a:ea typeface="+mn-ea"/>
              <a:cs typeface="+mn-cs"/>
            </a:rPr>
            <a:t>全角換算で</a:t>
          </a:r>
          <a:r>
            <a:rPr kumimoji="1" lang="en-US" altLang="ja-JP" sz="1100">
              <a:solidFill>
                <a:sysClr val="windowText" lastClr="000000"/>
              </a:solidFill>
              <a:latin typeface="+mn-lt"/>
              <a:ea typeface="+mn-ea"/>
              <a:cs typeface="+mn-cs"/>
            </a:rPr>
            <a:t>15</a:t>
          </a:r>
          <a:r>
            <a:rPr kumimoji="1" lang="ja-JP" altLang="en-US" sz="1100">
              <a:solidFill>
                <a:sysClr val="windowText" lastClr="000000"/>
              </a:solidFill>
            </a:rPr>
            <a:t>文字以内</a:t>
          </a:r>
          <a:endParaRPr kumimoji="1" lang="en-US" altLang="ja-JP" sz="1100">
            <a:solidFill>
              <a:sysClr val="windowText" lastClr="000000"/>
            </a:solidFill>
          </a:endParaRPr>
        </a:p>
      </xdr:txBody>
    </xdr:sp>
    <xdr:clientData/>
  </xdr:twoCellAnchor>
  <xdr:twoCellAnchor editAs="absolute">
    <xdr:from>
      <xdr:col>16</xdr:col>
      <xdr:colOff>139135</xdr:colOff>
      <xdr:row>49</xdr:row>
      <xdr:rowOff>7685</xdr:rowOff>
    </xdr:from>
    <xdr:to>
      <xdr:col>25</xdr:col>
      <xdr:colOff>226356</xdr:colOff>
      <xdr:row>51</xdr:row>
      <xdr:rowOff>73651</xdr:rowOff>
    </xdr:to>
    <xdr:sp macro="" textlink="">
      <xdr:nvSpPr>
        <xdr:cNvPr id="12" name="角丸四角形吹き出し 18">
          <a:extLst>
            <a:ext uri="{FF2B5EF4-FFF2-40B4-BE49-F238E27FC236}">
              <a16:creationId xmlns:a16="http://schemas.microsoft.com/office/drawing/2014/main" id="{00000000-0008-0000-0100-00000C000000}"/>
            </a:ext>
          </a:extLst>
        </xdr:cNvPr>
        <xdr:cNvSpPr/>
      </xdr:nvSpPr>
      <xdr:spPr>
        <a:xfrm>
          <a:off x="4076702" y="9712980"/>
          <a:ext cx="2630056" cy="414648"/>
        </a:xfrm>
        <a:prstGeom prst="wedgeRoundRectCallout">
          <a:avLst>
            <a:gd name="adj1" fmla="val 19142"/>
            <a:gd name="adj2" fmla="val 1513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氏名は一字空ける。「同上」は</a:t>
          </a:r>
          <a:r>
            <a:rPr kumimoji="1" lang="ja-JP" altLang="en-US" sz="1100" b="1">
              <a:solidFill>
                <a:srgbClr val="FF0000"/>
              </a:solidFill>
            </a:rPr>
            <a:t>不可</a:t>
          </a:r>
          <a:r>
            <a:rPr kumimoji="1" lang="ja-JP" altLang="en-US" sz="1100">
              <a:solidFill>
                <a:sysClr val="windowText" lastClr="000000"/>
              </a:solidFill>
            </a:rPr>
            <a:t>。</a:t>
          </a:r>
        </a:p>
      </xdr:txBody>
    </xdr:sp>
    <xdr:clientData/>
  </xdr:twoCellAnchor>
  <xdr:twoCellAnchor editAs="absolute">
    <xdr:from>
      <xdr:col>1</xdr:col>
      <xdr:colOff>136072</xdr:colOff>
      <xdr:row>52</xdr:row>
      <xdr:rowOff>193902</xdr:rowOff>
    </xdr:from>
    <xdr:to>
      <xdr:col>11</xdr:col>
      <xdr:colOff>109928</xdr:colOff>
      <xdr:row>56</xdr:row>
      <xdr:rowOff>8708</xdr:rowOff>
    </xdr:to>
    <xdr:sp macro="" textlink="">
      <xdr:nvSpPr>
        <xdr:cNvPr id="13" name="角丸四角形吹き出し 13">
          <a:extLst>
            <a:ext uri="{FF2B5EF4-FFF2-40B4-BE49-F238E27FC236}">
              <a16:creationId xmlns:a16="http://schemas.microsoft.com/office/drawing/2014/main" id="{00000000-0008-0000-0100-00000D000000}"/>
            </a:ext>
          </a:extLst>
        </xdr:cNvPr>
        <xdr:cNvSpPr/>
      </xdr:nvSpPr>
      <xdr:spPr bwMode="auto">
        <a:xfrm>
          <a:off x="263639" y="10426473"/>
          <a:ext cx="2678276" cy="808128"/>
        </a:xfrm>
        <a:prstGeom prst="wedgeRoundRectCallout">
          <a:avLst>
            <a:gd name="adj1" fmla="val 57875"/>
            <a:gd name="adj2" fmla="val 34360"/>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アドレスはできるだけ申込時に使用する</a:t>
          </a: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アドレス</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と同じものをご利用ください。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件のみ</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の記入可能です。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110559</xdr:colOff>
      <xdr:row>2</xdr:row>
      <xdr:rowOff>85043</xdr:rowOff>
    </xdr:from>
    <xdr:to>
      <xdr:col>7</xdr:col>
      <xdr:colOff>178595</xdr:colOff>
      <xdr:row>6</xdr:row>
      <xdr:rowOff>127566</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110559" y="484753"/>
          <a:ext cx="1717902" cy="1173617"/>
        </a:xfrm>
        <a:prstGeom prst="wedgeRoundRectCallout">
          <a:avLst>
            <a:gd name="adj1" fmla="val -3886"/>
            <a:gd name="adj2" fmla="val 17673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一覧表を作成しますので、対応可能な業務内容をチェックしてください。</a:t>
          </a:r>
          <a:endParaRPr kumimoji="1" lang="en-US" altLang="ja-JP" sz="1100">
            <a:solidFill>
              <a:sysClr val="windowText" lastClr="000000"/>
            </a:solidFill>
          </a:endParaRPr>
        </a:p>
        <a:p>
          <a:pPr algn="l"/>
          <a:r>
            <a:rPr kumimoji="1" lang="ja-JP" altLang="en-US" sz="1100">
              <a:solidFill>
                <a:sysClr val="windowText" lastClr="000000"/>
              </a:solidFill>
            </a:rPr>
            <a:t>（複数可）</a:t>
          </a:r>
        </a:p>
      </xdr:txBody>
    </xdr:sp>
    <xdr:clientData/>
  </xdr:twoCellAnchor>
  <xdr:twoCellAnchor editAs="absolute">
    <xdr:from>
      <xdr:col>10</xdr:col>
      <xdr:colOff>8850</xdr:colOff>
      <xdr:row>8</xdr:row>
      <xdr:rowOff>1903</xdr:rowOff>
    </xdr:from>
    <xdr:to>
      <xdr:col>21</xdr:col>
      <xdr:colOff>229620</xdr:colOff>
      <xdr:row>11</xdr:row>
      <xdr:rowOff>4723</xdr:rowOff>
    </xdr:to>
    <xdr:sp macro="" textlink="">
      <xdr:nvSpPr>
        <xdr:cNvPr id="16" name="角丸四角形吹き出し 10">
          <a:extLst>
            <a:ext uri="{FF2B5EF4-FFF2-40B4-BE49-F238E27FC236}">
              <a16:creationId xmlns:a16="http://schemas.microsoft.com/office/drawing/2014/main" id="{00000000-0008-0000-0100-000010000000}"/>
            </a:ext>
          </a:extLst>
        </xdr:cNvPr>
        <xdr:cNvSpPr/>
      </xdr:nvSpPr>
      <xdr:spPr>
        <a:xfrm>
          <a:off x="2543180" y="1872885"/>
          <a:ext cx="3027244" cy="487575"/>
        </a:xfrm>
        <a:prstGeom prst="wedgeRoundRectCallout">
          <a:avLst>
            <a:gd name="adj1" fmla="val -58256"/>
            <a:gd name="adj2" fmla="val 77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lang="ja-JP" altLang="en-US" sz="1100" b="0" i="0">
              <a:solidFill>
                <a:schemeClr val="tx1"/>
              </a:solidFill>
              <a:effectLst/>
              <a:latin typeface="+mn-lt"/>
              <a:ea typeface="+mn-ea"/>
              <a:cs typeface="+mn-cs"/>
            </a:rPr>
            <a:t>企業名と会社形態は</a:t>
          </a:r>
          <a:r>
            <a:rPr lang="en-US" altLang="ja-JP" sz="1100" b="0" i="0">
              <a:solidFill>
                <a:srgbClr val="FF0000"/>
              </a:solidFill>
              <a:effectLst/>
              <a:latin typeface="+mn-lt"/>
              <a:ea typeface="+mn-ea"/>
              <a:cs typeface="+mn-cs"/>
            </a:rPr>
            <a:t>1</a:t>
          </a:r>
          <a:r>
            <a:rPr lang="ja-JP" altLang="en-US" sz="1100" b="0" i="0">
              <a:solidFill>
                <a:srgbClr val="FF0000"/>
              </a:solidFill>
              <a:effectLst/>
              <a:latin typeface="+mn-lt"/>
              <a:ea typeface="+mn-ea"/>
              <a:cs typeface="+mn-cs"/>
            </a:rPr>
            <a:t>字空ける。</a:t>
          </a:r>
          <a:endParaRPr kumimoji="1" lang="en-US" altLang="ja-JP" sz="1100">
            <a:solidFill>
              <a:srgbClr val="FF0000"/>
            </a:solidFill>
          </a:endParaRPr>
        </a:p>
        <a:p>
          <a:pPr algn="ctr">
            <a:lnSpc>
              <a:spcPts val="1300"/>
            </a:lnSpc>
          </a:pPr>
          <a:r>
            <a:rPr kumimoji="1" lang="ja-JP" altLang="en-US" sz="1100">
              <a:solidFill>
                <a:sysClr val="windowText" lastClr="000000"/>
              </a:solidFill>
            </a:rPr>
            <a:t>㈱・㈲などの略称は使用しないで下さい。</a:t>
          </a:r>
        </a:p>
      </xdr:txBody>
    </xdr:sp>
    <xdr:clientData/>
  </xdr:twoCellAnchor>
  <xdr:twoCellAnchor>
    <xdr:from>
      <xdr:col>0</xdr:col>
      <xdr:colOff>119061</xdr:colOff>
      <xdr:row>73</xdr:row>
      <xdr:rowOff>68037</xdr:rowOff>
    </xdr:from>
    <xdr:to>
      <xdr:col>9</xdr:col>
      <xdr:colOff>115624</xdr:colOff>
      <xdr:row>77</xdr:row>
      <xdr:rowOff>201816</xdr:rowOff>
    </xdr:to>
    <xdr:sp macro="" textlink="">
      <xdr:nvSpPr>
        <xdr:cNvPr id="17" name="吹き出し: 角を丸めた四角形 16">
          <a:extLst>
            <a:ext uri="{FF2B5EF4-FFF2-40B4-BE49-F238E27FC236}">
              <a16:creationId xmlns:a16="http://schemas.microsoft.com/office/drawing/2014/main" id="{00000000-0008-0000-0100-000011000000}"/>
            </a:ext>
          </a:extLst>
        </xdr:cNvPr>
        <xdr:cNvSpPr/>
      </xdr:nvSpPr>
      <xdr:spPr>
        <a:xfrm>
          <a:off x="119061" y="17230046"/>
          <a:ext cx="2343795" cy="1664583"/>
        </a:xfrm>
        <a:prstGeom prst="wedgeRoundRectCallout">
          <a:avLst>
            <a:gd name="adj1" fmla="val -5350"/>
            <a:gd name="adj2" fmla="val 12865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発注企業からの指名の商談</a:t>
          </a:r>
          <a:endParaRPr kumimoji="1" lang="en-US" altLang="ja-JP" sz="1100"/>
        </a:p>
        <a:p>
          <a:pPr algn="l"/>
          <a:r>
            <a:rPr kumimoji="1" lang="ja-JP" altLang="en-US" sz="1100"/>
            <a:t>「</a:t>
          </a:r>
          <a:r>
            <a:rPr kumimoji="1" lang="en-US" altLang="ja-JP" sz="1100"/>
            <a:t>【</a:t>
          </a:r>
          <a:r>
            <a:rPr kumimoji="1" lang="ja-JP" altLang="en-US" sz="1100"/>
            <a:t>参加申込書</a:t>
          </a:r>
          <a:r>
            <a:rPr kumimoji="1" lang="en-US" altLang="ja-JP" sz="1100"/>
            <a:t>】</a:t>
          </a:r>
          <a:r>
            <a:rPr kumimoji="1" lang="ja-JP" altLang="en-US" sz="1100"/>
            <a:t>　記入にあたってのポイントの３．②」を組み合わせる際に必要になりますので、対応可能な商談の方法について入力してください。</a:t>
          </a:r>
        </a:p>
      </xdr:txBody>
    </xdr:sp>
    <xdr:clientData/>
  </xdr:twoCellAnchor>
  <xdr:twoCellAnchor>
    <xdr:from>
      <xdr:col>17</xdr:col>
      <xdr:colOff>255135</xdr:colOff>
      <xdr:row>69</xdr:row>
      <xdr:rowOff>237445</xdr:rowOff>
    </xdr:from>
    <xdr:to>
      <xdr:col>28</xdr:col>
      <xdr:colOff>89433</xdr:colOff>
      <xdr:row>71</xdr:row>
      <xdr:rowOff>280646</xdr:rowOff>
    </xdr:to>
    <xdr:sp macro="" textlink="">
      <xdr:nvSpPr>
        <xdr:cNvPr id="18" name="吹き出し: 角を丸めた四角形 17">
          <a:extLst>
            <a:ext uri="{FF2B5EF4-FFF2-40B4-BE49-F238E27FC236}">
              <a16:creationId xmlns:a16="http://schemas.microsoft.com/office/drawing/2014/main" id="{00000000-0008-0000-0100-000012000000}"/>
            </a:ext>
          </a:extLst>
        </xdr:cNvPr>
        <xdr:cNvSpPr/>
      </xdr:nvSpPr>
      <xdr:spPr>
        <a:xfrm>
          <a:off x="4464845" y="16251351"/>
          <a:ext cx="2921418" cy="808603"/>
        </a:xfrm>
        <a:prstGeom prst="wedgeRoundRectCallout">
          <a:avLst>
            <a:gd name="adj1" fmla="val 74114"/>
            <a:gd name="adj2" fmla="val 250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商談を希望する企業と商談方法が合致しない場合は左側にエラーメッセージが表示されますので、必ずご確認ください。</a:t>
          </a:r>
          <a:endParaRPr kumimoji="1" lang="en-US" altLang="ja-JP" sz="1100"/>
        </a:p>
      </xdr:txBody>
    </xdr:sp>
    <xdr:clientData/>
  </xdr:twoCellAnchor>
  <xdr:twoCellAnchor>
    <xdr:from>
      <xdr:col>14</xdr:col>
      <xdr:colOff>161586</xdr:colOff>
      <xdr:row>77</xdr:row>
      <xdr:rowOff>102054</xdr:rowOff>
    </xdr:from>
    <xdr:to>
      <xdr:col>28</xdr:col>
      <xdr:colOff>122770</xdr:colOff>
      <xdr:row>81</xdr:row>
      <xdr:rowOff>221117</xdr:rowOff>
    </xdr:to>
    <xdr:sp macro="" textlink="">
      <xdr:nvSpPr>
        <xdr:cNvPr id="19" name="吹き出し: 角を丸めた四角形 18">
          <a:extLst>
            <a:ext uri="{FF2B5EF4-FFF2-40B4-BE49-F238E27FC236}">
              <a16:creationId xmlns:a16="http://schemas.microsoft.com/office/drawing/2014/main" id="{00000000-0008-0000-0100-000013000000}"/>
            </a:ext>
          </a:extLst>
        </xdr:cNvPr>
        <xdr:cNvSpPr/>
      </xdr:nvSpPr>
      <xdr:spPr>
        <a:xfrm>
          <a:off x="3639912" y="18412166"/>
          <a:ext cx="3779688" cy="1581830"/>
        </a:xfrm>
        <a:prstGeom prst="wedgeRoundRectCallout">
          <a:avLst>
            <a:gd name="adj1" fmla="val 72691"/>
            <a:gd name="adj2" fmla="val 70070"/>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オンライン方式での参加を希望される場合でオンラインツールを未選択の場合は、左側にエラーメッセージが表示されますのでご確認下さい。</a:t>
          </a:r>
          <a:endParaRPr kumimoji="1" lang="en-US" altLang="ja-JP" sz="1100"/>
        </a:p>
        <a:p>
          <a:pPr algn="l"/>
          <a:endParaRPr kumimoji="1" lang="en-US" altLang="ja-JP" sz="1100"/>
        </a:p>
        <a:p>
          <a:pPr algn="l"/>
          <a:r>
            <a:rPr kumimoji="1" lang="ja-JP" altLang="en-US" sz="1100"/>
            <a:t>エラーメッセージ（参考）：</a:t>
          </a:r>
          <a:endParaRPr kumimoji="1" lang="en-US" altLang="ja-JP" sz="1100"/>
        </a:p>
        <a:p>
          <a:pPr algn="l"/>
          <a:r>
            <a:rPr kumimoji="1" lang="ja-JP" altLang="en-US" sz="1100" b="1">
              <a:solidFill>
                <a:srgbClr val="FF0000"/>
              </a:solidFill>
            </a:rPr>
            <a:t>＜要確認＞</a:t>
          </a:r>
          <a:r>
            <a:rPr kumimoji="1" lang="en-US" altLang="ja-JP" sz="1100" b="1">
              <a:solidFill>
                <a:srgbClr val="FF0000"/>
              </a:solidFill>
            </a:rPr>
            <a:t>Web</a:t>
          </a:r>
          <a:r>
            <a:rPr kumimoji="1" lang="ja-JP" altLang="en-US" sz="1100" b="1">
              <a:solidFill>
                <a:srgbClr val="FF0000"/>
              </a:solidFill>
            </a:rPr>
            <a:t>会議ツールが未選択となっています</a:t>
          </a:r>
          <a:endParaRPr kumimoji="1" lang="en-US" altLang="ja-JP" sz="1100" b="1">
            <a:solidFill>
              <a:srgbClr val="FF0000"/>
            </a:solidFill>
          </a:endParaRPr>
        </a:p>
      </xdr:txBody>
    </xdr:sp>
    <xdr:clientData/>
  </xdr:twoCellAnchor>
  <xdr:twoCellAnchor editAs="absolute">
    <xdr:from>
      <xdr:col>5</xdr:col>
      <xdr:colOff>2722</xdr:colOff>
      <xdr:row>46</xdr:row>
      <xdr:rowOff>7825</xdr:rowOff>
    </xdr:from>
    <xdr:to>
      <xdr:col>15</xdr:col>
      <xdr:colOff>459</xdr:colOff>
      <xdr:row>50</xdr:row>
      <xdr:rowOff>65859</xdr:rowOff>
    </xdr:to>
    <xdr:sp macro="" textlink="">
      <xdr:nvSpPr>
        <xdr:cNvPr id="9" name="角丸四角形吹き出し 13">
          <a:extLst>
            <a:ext uri="{FF2B5EF4-FFF2-40B4-BE49-F238E27FC236}">
              <a16:creationId xmlns:a16="http://schemas.microsoft.com/office/drawing/2014/main" id="{00000000-0008-0000-0100-000009000000}"/>
            </a:ext>
          </a:extLst>
        </xdr:cNvPr>
        <xdr:cNvSpPr/>
      </xdr:nvSpPr>
      <xdr:spPr bwMode="auto">
        <a:xfrm>
          <a:off x="985838" y="9133115"/>
          <a:ext cx="2678276" cy="808128"/>
        </a:xfrm>
        <a:prstGeom prst="wedgeRoundRectCallout">
          <a:avLst>
            <a:gd name="adj1" fmla="val 43903"/>
            <a:gd name="adj2" fmla="val 90135"/>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参加者は</a:t>
          </a:r>
          <a:r>
            <a:rPr kumimoji="1"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当日受付を行う代表者の方のお名前をご入力下さい。</a:t>
          </a:r>
          <a:endParaRPr kumimoji="1"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代表取締役の方を入力していただく必要はございません。）</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127567</xdr:colOff>
      <xdr:row>7</xdr:row>
      <xdr:rowOff>34018</xdr:rowOff>
    </xdr:from>
    <xdr:to>
      <xdr:col>58</xdr:col>
      <xdr:colOff>136070</xdr:colOff>
      <xdr:row>19</xdr:row>
      <xdr:rowOff>178594</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8334375" y="1743415"/>
          <a:ext cx="7526449" cy="2415268"/>
        </a:xfrm>
        <a:prstGeom prst="rect">
          <a:avLst/>
        </a:prstGeom>
        <a:solidFill>
          <a:schemeClr val="accent1">
            <a:lumMod val="20000"/>
            <a:lumOff val="80000"/>
          </a:schemeClr>
        </a:solidFill>
        <a:ln w="635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a:t>
          </a:r>
          <a:r>
            <a:rPr kumimoji="1" lang="ja-JP" altLang="en-US" sz="1800" b="1"/>
            <a:t>昨年度からの様式変更点</a:t>
          </a:r>
          <a:r>
            <a:rPr kumimoji="1" lang="en-US" altLang="ja-JP" sz="1800" b="1">
              <a:solidFill>
                <a:schemeClr val="tx1"/>
              </a:solidFill>
            </a:rPr>
            <a:t>】</a:t>
          </a:r>
          <a:r>
            <a:rPr kumimoji="1" lang="en-US" altLang="ja-JP" sz="1800" b="1">
              <a:solidFill>
                <a:srgbClr val="FF0000"/>
              </a:solidFill>
            </a:rPr>
            <a:t>※</a:t>
          </a:r>
          <a:r>
            <a:rPr kumimoji="1" lang="ja-JP" altLang="en-US" sz="1800" b="1">
              <a:solidFill>
                <a:srgbClr val="FF0000"/>
              </a:solidFill>
            </a:rPr>
            <a:t>必ずお読みください。</a:t>
          </a:r>
          <a:endParaRPr kumimoji="1" lang="en-US" altLang="ja-JP" sz="1800" b="1">
            <a:solidFill>
              <a:srgbClr val="FF0000"/>
            </a:solidFill>
          </a:endParaRPr>
        </a:p>
        <a:p>
          <a:r>
            <a:rPr kumimoji="1" lang="ja-JP" altLang="en-US" sz="1800" b="1"/>
            <a:t>●当日の受付方法の変更に伴い、参加者は受付代表者のみ入力していた</a:t>
          </a:r>
          <a:endParaRPr kumimoji="1" lang="en-US" altLang="ja-JP" sz="1800" b="1"/>
        </a:p>
        <a:p>
          <a:r>
            <a:rPr kumimoji="1" lang="ja-JP" altLang="en-US" sz="1800" b="1"/>
            <a:t>　　だき、２・３人目の参加者様については入力を省略させていただきました。</a:t>
          </a:r>
          <a:endParaRPr kumimoji="1" lang="en-US" altLang="ja-JP" sz="1800" b="1"/>
        </a:p>
        <a:p>
          <a:r>
            <a:rPr kumimoji="1" lang="ja-JP" altLang="en-US" sz="1800" b="1"/>
            <a:t>　　</a:t>
          </a:r>
          <a:r>
            <a:rPr kumimoji="1" lang="ja-JP" altLang="en-US" sz="1800" b="1" baseline="0"/>
            <a:t> </a:t>
          </a:r>
          <a:r>
            <a:rPr kumimoji="1" lang="ja-JP" altLang="en-US" sz="1800" b="1" u="sng" baseline="0"/>
            <a:t>（</a:t>
          </a:r>
          <a:r>
            <a:rPr kumimoji="1" lang="en-US" altLang="ja-JP" sz="1800" b="1" u="sng" baseline="0"/>
            <a:t>※</a:t>
          </a:r>
          <a:r>
            <a:rPr kumimoji="1" lang="ja-JP" altLang="en-US" sz="1800" b="1" u="sng" baseline="0"/>
            <a:t>なお、ご参加については最大</a:t>
          </a:r>
          <a:r>
            <a:rPr kumimoji="1" lang="en-US" altLang="ja-JP" sz="1800" b="1" u="sng" baseline="0"/>
            <a:t>3</a:t>
          </a:r>
          <a:r>
            <a:rPr kumimoji="1" lang="ja-JP" altLang="en-US" sz="1800" b="1" u="sng" baseline="0"/>
            <a:t>名まで参加可能です。）</a:t>
          </a:r>
          <a:endParaRPr kumimoji="1" lang="ja-JP" altLang="en-US" sz="1800" b="1" u="sng"/>
        </a:p>
        <a:p>
          <a:r>
            <a:rPr kumimoji="1" lang="ja-JP" altLang="en-US" sz="1800" b="1"/>
            <a:t>●面談方式が合致しない企業に関して、エラーメッセージが欄外（右側）に</a:t>
          </a:r>
          <a:endParaRPr kumimoji="1" lang="en-US" altLang="ja-JP" sz="1800" b="1"/>
        </a:p>
        <a:p>
          <a:r>
            <a:rPr kumimoji="1" lang="ja-JP" altLang="en-US" sz="1800" b="1" baseline="0"/>
            <a:t>　　表示されるようになりました。エラーメッセージが表示された場合は、</a:t>
          </a:r>
          <a:endParaRPr kumimoji="1" lang="en-US" altLang="ja-JP" sz="1800" b="1" baseline="0"/>
        </a:p>
        <a:p>
          <a:r>
            <a:rPr kumimoji="1" lang="ja-JP" altLang="en-US" sz="1800" b="1" baseline="0"/>
            <a:t>　　発注企業側の面談方式との確認を行って下さい。</a:t>
          </a:r>
          <a:endParaRPr kumimoji="1" lang="en-US" altLang="ja-JP" sz="1800" b="1" baseline="0"/>
        </a:p>
      </xdr:txBody>
    </xdr:sp>
    <xdr:clientData/>
  </xdr:twoCellAnchor>
  <xdr:twoCellAnchor>
    <xdr:from>
      <xdr:col>19</xdr:col>
      <xdr:colOff>161584</xdr:colOff>
      <xdr:row>1</xdr:row>
      <xdr:rowOff>25512</xdr:rowOff>
    </xdr:from>
    <xdr:to>
      <xdr:col>28</xdr:col>
      <xdr:colOff>187098</xdr:colOff>
      <xdr:row>4</xdr:row>
      <xdr:rowOff>297655</xdr:rowOff>
    </xdr:to>
    <xdr:sp macro="" textlink="">
      <xdr:nvSpPr>
        <xdr:cNvPr id="22" name="四角形: 角を丸くする 21">
          <a:extLst>
            <a:ext uri="{FF2B5EF4-FFF2-40B4-BE49-F238E27FC236}">
              <a16:creationId xmlns:a16="http://schemas.microsoft.com/office/drawing/2014/main" id="{00000000-0008-0000-0100-000016000000}"/>
            </a:ext>
          </a:extLst>
        </xdr:cNvPr>
        <xdr:cNvSpPr/>
      </xdr:nvSpPr>
      <xdr:spPr>
        <a:xfrm>
          <a:off x="4958102" y="195601"/>
          <a:ext cx="2525826" cy="1122590"/>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参加申込書は当機構のシステムに取り込む際に使用しますので、参加申込書の</a:t>
          </a:r>
          <a:r>
            <a:rPr kumimoji="1" lang="ja-JP" altLang="en-US" sz="1100" b="1">
              <a:solidFill>
                <a:srgbClr val="FF0000"/>
              </a:solidFill>
            </a:rPr>
            <a:t>様式は変更せず、</a:t>
          </a:r>
          <a:r>
            <a:rPr kumimoji="1" lang="en-US" altLang="ja-JP" sz="1100" b="1">
              <a:solidFill>
                <a:srgbClr val="FF0000"/>
              </a:solidFill>
            </a:rPr>
            <a:t>Excel</a:t>
          </a:r>
          <a:r>
            <a:rPr kumimoji="1" lang="ja-JP" altLang="en-US" sz="1100" b="1">
              <a:solidFill>
                <a:srgbClr val="FF0000"/>
              </a:solidFill>
            </a:rPr>
            <a:t>形式にてご提出</a:t>
          </a:r>
          <a:r>
            <a:rPr kumimoji="1" lang="ja-JP" altLang="en-US" sz="1100">
              <a:solidFill>
                <a:schemeClr val="tx1"/>
              </a:solidFill>
            </a:rPr>
            <a:t>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mbria"/>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omments" Target="../comments1.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aibsc.jp/wp-content/uploads/2024/07/mathiingR6_hattyu_ichiran_ver.1.1.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omments" Target="../comments2.xml"/><Relationship Id="rId3" Type="http://schemas.openxmlformats.org/officeDocument/2006/relationships/drawing" Target="../drawings/drawing2.x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printerSettings" Target="../printerSettings/printerSettings2.bin"/><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hyperlink" Target="https://www.aibsc.jp/wp-content/uploads/2024/07/mathiingR6_hattyu_ichiran_ver.1.1.pdf" TargetMode="External"/><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vmlDrawing" Target="../drawings/vmlDrawing2.v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A1:AU295"/>
  <sheetViews>
    <sheetView showGridLines="0" tabSelected="1" view="pageBreakPreview" zoomScale="85" zoomScaleNormal="85" zoomScaleSheetLayoutView="85" workbookViewId="0">
      <selection activeCell="F9" sqref="F9:R11"/>
    </sheetView>
  </sheetViews>
  <sheetFormatPr defaultRowHeight="13.2"/>
  <cols>
    <col min="1" max="1" width="1.6640625" customWidth="1"/>
    <col min="2" max="2" width="3.6640625" customWidth="1"/>
    <col min="3" max="3" width="1.6640625" customWidth="1"/>
    <col min="4" max="4" width="2.6640625" customWidth="1"/>
    <col min="5" max="6" width="3.6640625" customWidth="1"/>
    <col min="7" max="8" width="4.88671875" customWidth="1"/>
    <col min="9" max="9" width="4.21875" customWidth="1"/>
    <col min="10" max="10" width="2.44140625" customWidth="1"/>
    <col min="11" max="11" width="3.88671875" customWidth="1"/>
    <col min="12" max="13" width="2.44140625" customWidth="1"/>
    <col min="14" max="14" width="3.6640625" customWidth="1"/>
    <col min="15" max="15" width="2.44140625" customWidth="1"/>
    <col min="16" max="17" width="3.6640625" customWidth="1"/>
    <col min="18" max="18" width="4.109375" customWidth="1"/>
    <col min="19" max="24" width="3.6640625" customWidth="1"/>
    <col min="25" max="25" width="4.21875" customWidth="1"/>
    <col min="26" max="29" width="3.6640625" customWidth="1"/>
    <col min="30" max="30" width="1.6640625" customWidth="1"/>
    <col min="31" max="32" width="3.33203125" customWidth="1"/>
    <col min="33" max="33" width="9" bestFit="1" customWidth="1"/>
    <col min="34" max="34" width="13.44140625" bestFit="1" customWidth="1"/>
    <col min="35" max="44" width="3.44140625" customWidth="1"/>
    <col min="45" max="45" width="9.33203125" customWidth="1"/>
    <col min="46" max="47" width="9.33203125" hidden="1" customWidth="1"/>
    <col min="48" max="64" width="3.44140625" customWidth="1"/>
  </cols>
  <sheetData>
    <row r="1" spans="1:36" ht="13.5" customHeight="1">
      <c r="A1" s="234" t="s">
        <v>285</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row>
    <row r="2" spans="1:36" ht="18"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H2" s="1"/>
    </row>
    <row r="3" spans="1:36" ht="24.9" customHeight="1">
      <c r="A3" s="235"/>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row>
    <row r="4" spans="1:36" ht="23.4">
      <c r="A4" s="236" t="s">
        <v>41</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row>
    <row r="5" spans="1:36" ht="24" customHeight="1">
      <c r="A5" s="238" t="s">
        <v>288</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row>
    <row r="6" spans="1:36" ht="15.75" customHeight="1">
      <c r="B6" s="3" t="s">
        <v>281</v>
      </c>
      <c r="C6" s="3" t="s">
        <v>32</v>
      </c>
      <c r="D6" s="3"/>
      <c r="G6" s="35" t="s">
        <v>46</v>
      </c>
      <c r="K6" s="35"/>
      <c r="L6" s="35"/>
      <c r="M6" s="35"/>
      <c r="N6" s="35"/>
      <c r="O6" s="35"/>
      <c r="P6" s="35"/>
      <c r="Q6" s="35"/>
      <c r="R6" s="35"/>
      <c r="U6" s="67" t="s">
        <v>287</v>
      </c>
      <c r="V6" s="28"/>
      <c r="W6" s="28"/>
      <c r="X6" s="28"/>
      <c r="Y6" s="28"/>
      <c r="Z6" s="28"/>
      <c r="AA6" s="28"/>
      <c r="AB6" s="28"/>
      <c r="AC6" s="28"/>
    </row>
    <row r="7" spans="1:36" ht="13.8"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c r="A8" s="4"/>
      <c r="B8" s="240" t="s">
        <v>12</v>
      </c>
      <c r="C8" s="241"/>
      <c r="D8" s="241"/>
      <c r="E8" s="242"/>
      <c r="F8" s="243"/>
      <c r="G8" s="244"/>
      <c r="H8" s="244"/>
      <c r="I8" s="244"/>
      <c r="J8" s="244"/>
      <c r="K8" s="244"/>
      <c r="L8" s="244"/>
      <c r="M8" s="244"/>
      <c r="N8" s="244"/>
      <c r="O8" s="244"/>
      <c r="P8" s="244"/>
      <c r="Q8" s="244"/>
      <c r="R8" s="245"/>
      <c r="S8" s="246" t="s">
        <v>1</v>
      </c>
      <c r="T8" s="151"/>
      <c r="U8" s="249"/>
      <c r="V8" s="249"/>
      <c r="W8" s="249"/>
      <c r="X8" s="249"/>
      <c r="Y8" s="249"/>
      <c r="Z8" s="249"/>
      <c r="AA8" s="249"/>
      <c r="AB8" s="249"/>
      <c r="AC8" s="250"/>
      <c r="AD8" s="4"/>
    </row>
    <row r="9" spans="1:36" ht="12.75" customHeight="1">
      <c r="A9" s="4"/>
      <c r="B9" s="253" t="s">
        <v>2</v>
      </c>
      <c r="C9" s="254"/>
      <c r="D9" s="254"/>
      <c r="E9" s="255"/>
      <c r="F9" s="267"/>
      <c r="G9" s="268"/>
      <c r="H9" s="268"/>
      <c r="I9" s="268"/>
      <c r="J9" s="268"/>
      <c r="K9" s="268"/>
      <c r="L9" s="268"/>
      <c r="M9" s="268"/>
      <c r="N9" s="268"/>
      <c r="O9" s="268"/>
      <c r="P9" s="268"/>
      <c r="Q9" s="268"/>
      <c r="R9" s="269"/>
      <c r="S9" s="247"/>
      <c r="T9" s="248"/>
      <c r="U9" s="251"/>
      <c r="V9" s="251"/>
      <c r="W9" s="251"/>
      <c r="X9" s="251"/>
      <c r="Y9" s="251"/>
      <c r="Z9" s="251"/>
      <c r="AA9" s="251"/>
      <c r="AB9" s="251"/>
      <c r="AC9" s="252"/>
      <c r="AD9" s="4"/>
    </row>
    <row r="10" spans="1:36" ht="12.75" customHeight="1">
      <c r="A10" s="4"/>
      <c r="B10" s="140"/>
      <c r="C10" s="141"/>
      <c r="D10" s="141"/>
      <c r="E10" s="142"/>
      <c r="F10" s="270"/>
      <c r="G10" s="271"/>
      <c r="H10" s="271"/>
      <c r="I10" s="271"/>
      <c r="J10" s="271"/>
      <c r="K10" s="271"/>
      <c r="L10" s="271"/>
      <c r="M10" s="271"/>
      <c r="N10" s="271"/>
      <c r="O10" s="271"/>
      <c r="P10" s="271"/>
      <c r="Q10" s="271"/>
      <c r="R10" s="272"/>
      <c r="S10" s="276" t="s">
        <v>3</v>
      </c>
      <c r="T10" s="277"/>
      <c r="U10" s="278"/>
      <c r="V10" s="278"/>
      <c r="W10" s="278"/>
      <c r="X10" s="278"/>
      <c r="Y10" s="278"/>
      <c r="Z10" s="278"/>
      <c r="AA10" s="278"/>
      <c r="AB10" s="278"/>
      <c r="AC10" s="279"/>
      <c r="AD10" s="4"/>
    </row>
    <row r="11" spans="1:36" ht="12.75" customHeight="1">
      <c r="A11" s="4"/>
      <c r="B11" s="256"/>
      <c r="C11" s="257"/>
      <c r="D11" s="257"/>
      <c r="E11" s="248"/>
      <c r="F11" s="273"/>
      <c r="G11" s="274"/>
      <c r="H11" s="274"/>
      <c r="I11" s="274"/>
      <c r="J11" s="274"/>
      <c r="K11" s="274"/>
      <c r="L11" s="274"/>
      <c r="M11" s="274"/>
      <c r="N11" s="274"/>
      <c r="O11" s="274"/>
      <c r="P11" s="274"/>
      <c r="Q11" s="274"/>
      <c r="R11" s="275"/>
      <c r="S11" s="247"/>
      <c r="T11" s="248"/>
      <c r="U11" s="251"/>
      <c r="V11" s="251"/>
      <c r="W11" s="251"/>
      <c r="X11" s="251"/>
      <c r="Y11" s="251"/>
      <c r="Z11" s="251"/>
      <c r="AA11" s="251"/>
      <c r="AB11" s="251"/>
      <c r="AC11" s="252"/>
      <c r="AD11" s="4"/>
    </row>
    <row r="12" spans="1:36" ht="19.5" customHeight="1">
      <c r="A12" s="4"/>
      <c r="B12" s="280" t="s">
        <v>4</v>
      </c>
      <c r="C12" s="281"/>
      <c r="D12" s="281"/>
      <c r="E12" s="277"/>
      <c r="F12" s="5" t="s">
        <v>5</v>
      </c>
      <c r="G12" s="282"/>
      <c r="H12" s="282"/>
      <c r="I12" s="282"/>
      <c r="J12" s="282"/>
      <c r="K12" s="123" t="s">
        <v>40</v>
      </c>
      <c r="L12" s="123"/>
      <c r="M12" s="123"/>
      <c r="N12" s="123"/>
      <c r="O12" s="26"/>
      <c r="P12" s="79" t="s">
        <v>304</v>
      </c>
      <c r="Q12" s="79"/>
      <c r="R12" s="26"/>
      <c r="S12" s="26"/>
      <c r="T12" s="26"/>
      <c r="U12" s="26"/>
      <c r="V12" s="26"/>
      <c r="W12" s="27"/>
      <c r="X12" s="276" t="s">
        <v>10</v>
      </c>
      <c r="Y12" s="277"/>
      <c r="Z12" s="258"/>
      <c r="AA12" s="259"/>
      <c r="AB12" s="259"/>
      <c r="AC12" s="9" t="s">
        <v>21</v>
      </c>
      <c r="AD12" s="4"/>
      <c r="AJ12" s="2"/>
    </row>
    <row r="13" spans="1:36" ht="19.5" customHeight="1">
      <c r="A13" s="4"/>
      <c r="B13" s="256"/>
      <c r="C13" s="257"/>
      <c r="D13" s="257"/>
      <c r="E13" s="248"/>
      <c r="F13" s="283"/>
      <c r="G13" s="284"/>
      <c r="H13" s="284"/>
      <c r="I13" s="284"/>
      <c r="J13" s="284"/>
      <c r="K13" s="284"/>
      <c r="L13" s="284"/>
      <c r="M13" s="284"/>
      <c r="N13" s="284"/>
      <c r="O13" s="284"/>
      <c r="P13" s="284"/>
      <c r="Q13" s="284"/>
      <c r="R13" s="284"/>
      <c r="S13" s="284"/>
      <c r="T13" s="284"/>
      <c r="U13" s="284"/>
      <c r="V13" s="284"/>
      <c r="W13" s="285"/>
      <c r="X13" s="286" t="s">
        <v>11</v>
      </c>
      <c r="Y13" s="215"/>
      <c r="Z13" s="258"/>
      <c r="AA13" s="259"/>
      <c r="AB13" s="259"/>
      <c r="AC13" s="10" t="s">
        <v>22</v>
      </c>
      <c r="AD13" s="4"/>
    </row>
    <row r="14" spans="1:36" ht="17.25" customHeight="1">
      <c r="A14" s="4"/>
      <c r="B14" s="209" t="s">
        <v>6</v>
      </c>
      <c r="C14" s="210"/>
      <c r="D14" s="210"/>
      <c r="E14" s="215"/>
      <c r="F14" s="260"/>
      <c r="G14" s="261"/>
      <c r="H14" s="261"/>
      <c r="I14" s="261"/>
      <c r="J14" s="261"/>
      <c r="K14" s="261"/>
      <c r="L14" s="261"/>
      <c r="M14" s="261"/>
      <c r="N14" s="261"/>
      <c r="O14" s="261"/>
      <c r="P14" s="261"/>
      <c r="Q14" s="261"/>
      <c r="R14" s="261"/>
      <c r="S14" s="261"/>
      <c r="T14" s="261"/>
      <c r="U14" s="261"/>
      <c r="V14" s="261"/>
      <c r="W14" s="261"/>
      <c r="X14" s="261"/>
      <c r="Y14" s="261"/>
      <c r="Z14" s="261"/>
      <c r="AA14" s="261"/>
      <c r="AB14" s="261"/>
      <c r="AC14" s="262"/>
      <c r="AD14" s="4"/>
    </row>
    <row r="15" spans="1:36" ht="14.25" customHeight="1">
      <c r="A15" s="4"/>
      <c r="B15" s="263" t="s">
        <v>67</v>
      </c>
      <c r="C15" s="264"/>
      <c r="D15" s="264"/>
      <c r="E15" s="265"/>
      <c r="F15" s="74" t="b">
        <v>0</v>
      </c>
      <c r="G15" s="222" t="s">
        <v>49</v>
      </c>
      <c r="H15" s="224"/>
      <c r="I15" s="74" t="b">
        <v>0</v>
      </c>
      <c r="J15" s="222" t="s">
        <v>60</v>
      </c>
      <c r="K15" s="223"/>
      <c r="L15" s="223"/>
      <c r="M15" s="223"/>
      <c r="N15" s="223"/>
      <c r="O15" s="224"/>
      <c r="P15" s="74" t="b">
        <v>0</v>
      </c>
      <c r="Q15" s="222" t="s">
        <v>62</v>
      </c>
      <c r="R15" s="224"/>
      <c r="S15" s="74" t="b">
        <v>0</v>
      </c>
      <c r="T15" s="222" t="s">
        <v>54</v>
      </c>
      <c r="U15" s="289"/>
      <c r="V15" s="74" t="b">
        <v>0</v>
      </c>
      <c r="W15" s="222" t="s">
        <v>55</v>
      </c>
      <c r="X15" s="223"/>
      <c r="Y15" s="224"/>
      <c r="Z15" s="74" t="b">
        <v>0</v>
      </c>
      <c r="AA15" s="222" t="s">
        <v>58</v>
      </c>
      <c r="AB15" s="223"/>
      <c r="AC15" s="39"/>
      <c r="AD15" s="4"/>
    </row>
    <row r="16" spans="1:36" ht="14.25" customHeight="1">
      <c r="A16" s="4"/>
      <c r="B16" s="266"/>
      <c r="C16" s="264"/>
      <c r="D16" s="264"/>
      <c r="E16" s="265"/>
      <c r="F16" s="75" t="b">
        <v>0</v>
      </c>
      <c r="G16" s="220" t="s">
        <v>50</v>
      </c>
      <c r="H16" s="287"/>
      <c r="I16" s="74" t="b">
        <v>0</v>
      </c>
      <c r="J16" s="220" t="s">
        <v>59</v>
      </c>
      <c r="K16" s="221"/>
      <c r="L16" s="221"/>
      <c r="M16" s="221"/>
      <c r="N16" s="221"/>
      <c r="O16" s="290"/>
      <c r="P16" s="74" t="b">
        <v>0</v>
      </c>
      <c r="Q16" s="220" t="s">
        <v>61</v>
      </c>
      <c r="R16" s="290"/>
      <c r="S16" s="74" t="b">
        <v>0</v>
      </c>
      <c r="T16" s="220" t="s">
        <v>53</v>
      </c>
      <c r="U16" s="290"/>
      <c r="V16" s="74" t="b">
        <v>0</v>
      </c>
      <c r="W16" s="220" t="s">
        <v>56</v>
      </c>
      <c r="X16" s="221"/>
      <c r="Y16" s="221"/>
      <c r="Z16" s="56"/>
      <c r="AB16" s="38"/>
      <c r="AC16" s="11"/>
      <c r="AD16" s="4"/>
    </row>
    <row r="17" spans="1:32" ht="14.25" customHeight="1">
      <c r="A17" s="4"/>
      <c r="B17" s="266"/>
      <c r="C17" s="264"/>
      <c r="D17" s="264"/>
      <c r="E17" s="265"/>
      <c r="F17" s="76" t="b">
        <v>0</v>
      </c>
      <c r="G17" s="225" t="s">
        <v>52</v>
      </c>
      <c r="H17" s="227"/>
      <c r="I17" s="77" t="b">
        <v>0</v>
      </c>
      <c r="J17" s="225" t="s">
        <v>57</v>
      </c>
      <c r="K17" s="226"/>
      <c r="L17" s="226"/>
      <c r="M17" s="226"/>
      <c r="N17" s="226"/>
      <c r="O17" s="227"/>
      <c r="P17" s="77" t="b">
        <v>0</v>
      </c>
      <c r="Q17" s="225" t="s">
        <v>51</v>
      </c>
      <c r="R17" s="288"/>
      <c r="S17" s="59" t="s">
        <v>63</v>
      </c>
      <c r="T17" s="291"/>
      <c r="U17" s="291"/>
      <c r="V17" s="291"/>
      <c r="W17" s="291"/>
      <c r="X17" s="291"/>
      <c r="Y17" s="291"/>
      <c r="Z17" s="291"/>
      <c r="AA17" s="291"/>
      <c r="AB17" s="291"/>
      <c r="AC17" s="60" t="s">
        <v>64</v>
      </c>
      <c r="AD17" s="4"/>
    </row>
    <row r="18" spans="1:32" ht="15" customHeight="1">
      <c r="A18" s="4"/>
      <c r="B18" s="184" t="s">
        <v>13</v>
      </c>
      <c r="C18" s="185"/>
      <c r="D18" s="185"/>
      <c r="E18" s="186"/>
      <c r="F18" s="190"/>
      <c r="G18" s="191"/>
      <c r="H18" s="191"/>
      <c r="I18" s="191"/>
      <c r="J18" s="191"/>
      <c r="K18" s="191"/>
      <c r="L18" s="191"/>
      <c r="M18" s="191"/>
      <c r="N18" s="191"/>
      <c r="O18" s="191"/>
      <c r="P18" s="191"/>
      <c r="Q18" s="191"/>
      <c r="R18" s="191"/>
      <c r="S18" s="191"/>
      <c r="T18" s="191"/>
      <c r="U18" s="191"/>
      <c r="V18" s="191"/>
      <c r="W18" s="191"/>
      <c r="X18" s="191"/>
      <c r="Y18" s="191"/>
      <c r="Z18" s="191"/>
      <c r="AA18" s="191"/>
      <c r="AB18" s="191"/>
      <c r="AC18" s="192"/>
      <c r="AD18" s="46" t="s">
        <v>95</v>
      </c>
      <c r="AE18" s="47"/>
      <c r="AF18" s="47"/>
    </row>
    <row r="19" spans="1:32" ht="15" customHeight="1">
      <c r="A19" s="4"/>
      <c r="B19" s="187"/>
      <c r="C19" s="188"/>
      <c r="D19" s="188"/>
      <c r="E19" s="189"/>
      <c r="F19" s="193"/>
      <c r="G19" s="194"/>
      <c r="H19" s="194"/>
      <c r="I19" s="194"/>
      <c r="J19" s="194"/>
      <c r="K19" s="194"/>
      <c r="L19" s="194"/>
      <c r="M19" s="194"/>
      <c r="N19" s="194"/>
      <c r="O19" s="194"/>
      <c r="P19" s="194"/>
      <c r="Q19" s="194"/>
      <c r="R19" s="194"/>
      <c r="S19" s="194"/>
      <c r="T19" s="194"/>
      <c r="U19" s="194"/>
      <c r="V19" s="194"/>
      <c r="W19" s="194"/>
      <c r="X19" s="194"/>
      <c r="Y19" s="194"/>
      <c r="Z19" s="194"/>
      <c r="AA19" s="194"/>
      <c r="AB19" s="194"/>
      <c r="AC19" s="195"/>
      <c r="AD19" s="4"/>
      <c r="AF19" s="47">
        <f>LEN(F18)</f>
        <v>0</v>
      </c>
    </row>
    <row r="20" spans="1:32" ht="15" customHeight="1">
      <c r="A20" s="4"/>
      <c r="B20" s="184" t="s">
        <v>14</v>
      </c>
      <c r="C20" s="185"/>
      <c r="D20" s="185"/>
      <c r="E20" s="186"/>
      <c r="F20" s="190"/>
      <c r="G20" s="191"/>
      <c r="H20" s="191"/>
      <c r="I20" s="191"/>
      <c r="J20" s="191"/>
      <c r="K20" s="191"/>
      <c r="L20" s="191"/>
      <c r="M20" s="191"/>
      <c r="N20" s="191"/>
      <c r="O20" s="191"/>
      <c r="P20" s="191"/>
      <c r="Q20" s="191"/>
      <c r="R20" s="191"/>
      <c r="S20" s="191"/>
      <c r="T20" s="191"/>
      <c r="U20" s="191"/>
      <c r="V20" s="191"/>
      <c r="W20" s="191"/>
      <c r="X20" s="191"/>
      <c r="Y20" s="191"/>
      <c r="Z20" s="191"/>
      <c r="AA20" s="191"/>
      <c r="AB20" s="191"/>
      <c r="AC20" s="192"/>
      <c r="AD20" s="46" t="s">
        <v>95</v>
      </c>
      <c r="AE20" s="47"/>
      <c r="AF20" s="47"/>
    </row>
    <row r="21" spans="1:32" ht="15" customHeight="1">
      <c r="A21" s="4"/>
      <c r="B21" s="187"/>
      <c r="C21" s="188"/>
      <c r="D21" s="188"/>
      <c r="E21" s="189"/>
      <c r="F21" s="193"/>
      <c r="G21" s="194"/>
      <c r="H21" s="194"/>
      <c r="I21" s="194"/>
      <c r="J21" s="194"/>
      <c r="K21" s="194"/>
      <c r="L21" s="194"/>
      <c r="M21" s="194"/>
      <c r="N21" s="194"/>
      <c r="O21" s="194"/>
      <c r="P21" s="194"/>
      <c r="Q21" s="194"/>
      <c r="R21" s="194"/>
      <c r="S21" s="194"/>
      <c r="T21" s="194"/>
      <c r="U21" s="194"/>
      <c r="V21" s="194"/>
      <c r="W21" s="194"/>
      <c r="X21" s="194"/>
      <c r="Y21" s="194"/>
      <c r="Z21" s="194"/>
      <c r="AA21" s="194"/>
      <c r="AB21" s="194"/>
      <c r="AC21" s="195"/>
      <c r="AD21" s="4"/>
      <c r="AF21" s="47">
        <f>LEN(F20)</f>
        <v>0</v>
      </c>
    </row>
    <row r="22" spans="1:32" ht="15" customHeight="1">
      <c r="A22" s="4"/>
      <c r="B22" s="184" t="s">
        <v>15</v>
      </c>
      <c r="C22" s="185"/>
      <c r="D22" s="185"/>
      <c r="E22" s="186"/>
      <c r="F22" s="190"/>
      <c r="G22" s="191"/>
      <c r="H22" s="191"/>
      <c r="I22" s="191"/>
      <c r="J22" s="191"/>
      <c r="K22" s="191"/>
      <c r="L22" s="191"/>
      <c r="M22" s="191"/>
      <c r="N22" s="191"/>
      <c r="O22" s="191"/>
      <c r="P22" s="191"/>
      <c r="Q22" s="191"/>
      <c r="R22" s="191"/>
      <c r="S22" s="191"/>
      <c r="T22" s="191"/>
      <c r="U22" s="191"/>
      <c r="V22" s="191"/>
      <c r="W22" s="191"/>
      <c r="X22" s="191"/>
      <c r="Y22" s="191"/>
      <c r="Z22" s="191"/>
      <c r="AA22" s="191"/>
      <c r="AB22" s="191"/>
      <c r="AC22" s="192"/>
      <c r="AD22" s="46" t="s">
        <v>95</v>
      </c>
      <c r="AE22" s="47"/>
      <c r="AF22" s="47"/>
    </row>
    <row r="23" spans="1:32" ht="15" customHeight="1">
      <c r="A23" s="4"/>
      <c r="B23" s="187"/>
      <c r="C23" s="188"/>
      <c r="D23" s="188"/>
      <c r="E23" s="189"/>
      <c r="F23" s="193"/>
      <c r="G23" s="194"/>
      <c r="H23" s="194"/>
      <c r="I23" s="194"/>
      <c r="J23" s="194"/>
      <c r="K23" s="194"/>
      <c r="L23" s="194"/>
      <c r="M23" s="194"/>
      <c r="N23" s="194"/>
      <c r="O23" s="194"/>
      <c r="P23" s="194"/>
      <c r="Q23" s="194"/>
      <c r="R23" s="194"/>
      <c r="S23" s="194"/>
      <c r="T23" s="194"/>
      <c r="U23" s="194"/>
      <c r="V23" s="194"/>
      <c r="W23" s="194"/>
      <c r="X23" s="194"/>
      <c r="Y23" s="194"/>
      <c r="Z23" s="194"/>
      <c r="AA23" s="194"/>
      <c r="AB23" s="194"/>
      <c r="AC23" s="195"/>
      <c r="AD23" s="4"/>
      <c r="AF23" s="47">
        <f>LEN(F22)</f>
        <v>0</v>
      </c>
    </row>
    <row r="24" spans="1:32" ht="15" customHeight="1">
      <c r="A24" s="4"/>
      <c r="B24" s="184" t="s">
        <v>16</v>
      </c>
      <c r="C24" s="185"/>
      <c r="D24" s="185"/>
      <c r="E24" s="186"/>
      <c r="F24" s="190"/>
      <c r="G24" s="191"/>
      <c r="H24" s="191"/>
      <c r="I24" s="191"/>
      <c r="J24" s="191"/>
      <c r="K24" s="191"/>
      <c r="L24" s="191"/>
      <c r="M24" s="191"/>
      <c r="N24" s="191"/>
      <c r="O24" s="191"/>
      <c r="P24" s="191"/>
      <c r="Q24" s="191"/>
      <c r="R24" s="191"/>
      <c r="S24" s="191"/>
      <c r="T24" s="191"/>
      <c r="U24" s="191"/>
      <c r="V24" s="191"/>
      <c r="W24" s="191"/>
      <c r="X24" s="191"/>
      <c r="Y24" s="191"/>
      <c r="Z24" s="191"/>
      <c r="AA24" s="191"/>
      <c r="AB24" s="191"/>
      <c r="AC24" s="192"/>
      <c r="AD24" s="4"/>
    </row>
    <row r="25" spans="1:32" ht="15" customHeight="1">
      <c r="A25" s="4"/>
      <c r="B25" s="228"/>
      <c r="C25" s="229"/>
      <c r="D25" s="229"/>
      <c r="E25" s="230"/>
      <c r="F25" s="231"/>
      <c r="G25" s="232"/>
      <c r="H25" s="232"/>
      <c r="I25" s="232"/>
      <c r="J25" s="232"/>
      <c r="K25" s="232"/>
      <c r="L25" s="232"/>
      <c r="M25" s="232"/>
      <c r="N25" s="232"/>
      <c r="O25" s="232"/>
      <c r="P25" s="232"/>
      <c r="Q25" s="232"/>
      <c r="R25" s="232"/>
      <c r="S25" s="232"/>
      <c r="T25" s="232"/>
      <c r="U25" s="232"/>
      <c r="V25" s="232"/>
      <c r="W25" s="232"/>
      <c r="X25" s="232"/>
      <c r="Y25" s="232"/>
      <c r="Z25" s="232"/>
      <c r="AA25" s="232"/>
      <c r="AB25" s="232"/>
      <c r="AC25" s="233"/>
      <c r="AD25" s="46" t="s">
        <v>95</v>
      </c>
      <c r="AE25" s="47"/>
      <c r="AF25" s="47"/>
    </row>
    <row r="26" spans="1:32" ht="15" customHeight="1">
      <c r="A26" s="4"/>
      <c r="B26" s="228"/>
      <c r="C26" s="229"/>
      <c r="D26" s="229"/>
      <c r="E26" s="230"/>
      <c r="F26" s="231"/>
      <c r="G26" s="232"/>
      <c r="H26" s="232"/>
      <c r="I26" s="232"/>
      <c r="J26" s="232"/>
      <c r="K26" s="232"/>
      <c r="L26" s="232"/>
      <c r="M26" s="232"/>
      <c r="N26" s="232"/>
      <c r="O26" s="232"/>
      <c r="P26" s="232"/>
      <c r="Q26" s="232"/>
      <c r="R26" s="232"/>
      <c r="S26" s="232"/>
      <c r="T26" s="232"/>
      <c r="U26" s="232"/>
      <c r="V26" s="232"/>
      <c r="W26" s="232"/>
      <c r="X26" s="232"/>
      <c r="Y26" s="232"/>
      <c r="Z26" s="232"/>
      <c r="AA26" s="232"/>
      <c r="AB26" s="232"/>
      <c r="AC26" s="233"/>
      <c r="AD26" s="4"/>
      <c r="AF26" s="47">
        <f>LEN(F24)</f>
        <v>0</v>
      </c>
    </row>
    <row r="27" spans="1:32" ht="12" customHeight="1">
      <c r="A27" s="4"/>
      <c r="B27" s="187"/>
      <c r="C27" s="188"/>
      <c r="D27" s="188"/>
      <c r="E27" s="189"/>
      <c r="F27" s="6" t="s">
        <v>20</v>
      </c>
      <c r="G27" s="7"/>
      <c r="H27" s="7"/>
      <c r="I27" s="7"/>
      <c r="J27" s="8"/>
      <c r="K27" s="8"/>
      <c r="L27" s="8"/>
      <c r="M27" s="8"/>
      <c r="N27" s="8"/>
      <c r="O27" s="8"/>
      <c r="P27" s="8"/>
      <c r="Q27" s="8"/>
      <c r="R27" s="8"/>
      <c r="S27" s="8"/>
      <c r="T27" s="8"/>
      <c r="U27" s="8"/>
      <c r="V27" s="8"/>
      <c r="W27" s="8"/>
      <c r="X27" s="8"/>
      <c r="Y27" s="8"/>
      <c r="Z27" s="8"/>
      <c r="AA27" s="8"/>
      <c r="AB27" s="8"/>
      <c r="AC27" s="18"/>
      <c r="AD27" s="4"/>
    </row>
    <row r="28" spans="1:32" ht="18" customHeight="1">
      <c r="A28" s="4"/>
      <c r="B28" s="209" t="s">
        <v>33</v>
      </c>
      <c r="C28" s="210"/>
      <c r="D28" s="210"/>
      <c r="E28" s="210"/>
      <c r="F28" s="211" t="s">
        <v>34</v>
      </c>
      <c r="G28" s="211"/>
      <c r="H28" s="211"/>
      <c r="I28" s="211"/>
      <c r="J28" s="212"/>
      <c r="K28" s="213"/>
      <c r="L28" s="213"/>
      <c r="M28" s="213"/>
      <c r="N28" s="213"/>
      <c r="O28" s="213"/>
      <c r="P28" s="213"/>
      <c r="Q28" s="213"/>
      <c r="R28" s="213"/>
      <c r="S28" s="213"/>
      <c r="T28" s="213"/>
      <c r="U28" s="213"/>
      <c r="V28" s="213"/>
      <c r="W28" s="213"/>
      <c r="X28" s="213"/>
      <c r="Y28" s="213"/>
      <c r="Z28" s="213"/>
      <c r="AA28" s="213"/>
      <c r="AB28" s="213"/>
      <c r="AC28" s="214"/>
      <c r="AD28" s="4"/>
    </row>
    <row r="29" spans="1:32" ht="16.5" customHeight="1" thickBot="1">
      <c r="A29" s="4"/>
      <c r="B29" s="209" t="s">
        <v>35</v>
      </c>
      <c r="C29" s="210"/>
      <c r="D29" s="210"/>
      <c r="E29" s="210"/>
      <c r="F29" s="210"/>
      <c r="G29" s="210"/>
      <c r="H29" s="210"/>
      <c r="I29" s="210"/>
      <c r="J29" s="215"/>
      <c r="K29" s="68" t="s">
        <v>37</v>
      </c>
      <c r="L29" s="216"/>
      <c r="M29" s="216"/>
      <c r="N29" s="216"/>
      <c r="O29" s="216"/>
      <c r="P29" s="216"/>
      <c r="Q29" s="216"/>
      <c r="R29" s="216"/>
      <c r="S29" s="216"/>
      <c r="T29" s="217"/>
      <c r="U29" s="69" t="s">
        <v>38</v>
      </c>
      <c r="V29" s="218"/>
      <c r="W29" s="218"/>
      <c r="X29" s="218"/>
      <c r="Y29" s="218"/>
      <c r="Z29" s="218"/>
      <c r="AA29" s="218"/>
      <c r="AB29" s="218"/>
      <c r="AC29" s="219"/>
      <c r="AD29" s="4"/>
    </row>
    <row r="30" spans="1:32" ht="17.25" customHeight="1" thickBot="1">
      <c r="A30" s="4"/>
      <c r="B30" s="202" t="s">
        <v>23</v>
      </c>
      <c r="C30" s="203"/>
      <c r="D30" s="203"/>
      <c r="E30" s="203"/>
      <c r="F30" s="203"/>
      <c r="G30" s="203"/>
      <c r="H30" s="203"/>
      <c r="I30" s="203"/>
      <c r="J30" s="203"/>
      <c r="K30" s="203"/>
      <c r="L30" s="203"/>
      <c r="M30" s="203"/>
      <c r="N30" s="204" t="s">
        <v>18</v>
      </c>
      <c r="O30" s="204"/>
      <c r="P30" s="204"/>
      <c r="Q30" s="204"/>
      <c r="R30" s="204" t="s">
        <v>19</v>
      </c>
      <c r="S30" s="204"/>
      <c r="T30" s="205"/>
      <c r="U30" s="206"/>
      <c r="V30" s="207"/>
      <c r="W30" s="207"/>
      <c r="X30" s="207"/>
      <c r="Y30" s="207"/>
      <c r="Z30" s="207"/>
      <c r="AA30" s="207"/>
      <c r="AB30" s="208"/>
      <c r="AC30" s="19"/>
      <c r="AD30" s="4"/>
    </row>
    <row r="31" spans="1:32" ht="16.5" customHeight="1">
      <c r="A31" s="4"/>
      <c r="B31" s="12"/>
      <c r="C31" s="176" t="s">
        <v>17</v>
      </c>
      <c r="D31" s="176"/>
      <c r="E31" s="177"/>
      <c r="F31" s="177"/>
      <c r="G31" s="177"/>
      <c r="H31" s="177"/>
      <c r="I31" s="177"/>
      <c r="J31" s="177"/>
      <c r="K31" s="177"/>
      <c r="L31" s="178"/>
      <c r="M31" s="179" t="s">
        <v>29</v>
      </c>
      <c r="N31" s="180"/>
      <c r="O31" s="181" t="s">
        <v>30</v>
      </c>
      <c r="P31" s="182"/>
      <c r="Q31" s="183"/>
      <c r="R31" s="183"/>
      <c r="S31" s="183"/>
      <c r="T31" s="183"/>
      <c r="U31" s="183"/>
      <c r="V31" s="183"/>
      <c r="W31" s="164"/>
      <c r="X31" s="165"/>
      <c r="Y31" s="165"/>
      <c r="Z31" s="165"/>
      <c r="AA31" s="165"/>
      <c r="AB31" s="165"/>
      <c r="AC31" s="166"/>
      <c r="AD31" s="4"/>
    </row>
    <row r="32" spans="1:32" ht="15" customHeight="1">
      <c r="A32" s="4"/>
      <c r="B32" s="13" t="s">
        <v>26</v>
      </c>
      <c r="C32" s="196" t="s">
        <v>24</v>
      </c>
      <c r="D32" s="196"/>
      <c r="E32" s="197"/>
      <c r="F32" s="197"/>
      <c r="G32" s="197"/>
      <c r="H32" s="197"/>
      <c r="I32" s="197"/>
      <c r="J32" s="197"/>
      <c r="K32" s="197"/>
      <c r="L32" s="198"/>
      <c r="M32" s="199" t="s">
        <v>28</v>
      </c>
      <c r="N32" s="200"/>
      <c r="O32" s="201" t="s">
        <v>25</v>
      </c>
      <c r="P32" s="196"/>
      <c r="Q32" s="196"/>
      <c r="R32" s="196"/>
      <c r="S32" s="196"/>
      <c r="T32" s="196"/>
      <c r="U32" s="196"/>
      <c r="V32" s="196"/>
      <c r="W32" s="167"/>
      <c r="X32" s="168"/>
      <c r="Y32" s="168"/>
      <c r="Z32" s="168"/>
      <c r="AA32" s="168"/>
      <c r="AB32" s="168"/>
      <c r="AC32" s="169"/>
      <c r="AD32" s="4"/>
    </row>
    <row r="33" spans="1:30" ht="15" customHeight="1">
      <c r="A33" s="4"/>
      <c r="B33" s="25">
        <v>1</v>
      </c>
      <c r="C33" s="153"/>
      <c r="D33" s="154"/>
      <c r="E33" s="155"/>
      <c r="F33" s="155"/>
      <c r="G33" s="155"/>
      <c r="H33" s="155"/>
      <c r="I33" s="155"/>
      <c r="J33" s="155"/>
      <c r="K33" s="155"/>
      <c r="L33" s="156"/>
      <c r="M33" s="174"/>
      <c r="N33" s="175"/>
      <c r="O33" s="153"/>
      <c r="P33" s="154"/>
      <c r="Q33" s="155"/>
      <c r="R33" s="155"/>
      <c r="S33" s="155"/>
      <c r="T33" s="155"/>
      <c r="U33" s="155"/>
      <c r="V33" s="155"/>
      <c r="W33" s="167"/>
      <c r="X33" s="168"/>
      <c r="Y33" s="168"/>
      <c r="Z33" s="168"/>
      <c r="AA33" s="168"/>
      <c r="AB33" s="168"/>
      <c r="AC33" s="169"/>
      <c r="AD33" s="4"/>
    </row>
    <row r="34" spans="1:30" ht="15" customHeight="1">
      <c r="A34" s="4"/>
      <c r="B34" s="25">
        <v>2</v>
      </c>
      <c r="C34" s="159"/>
      <c r="D34" s="160"/>
      <c r="E34" s="161"/>
      <c r="F34" s="161"/>
      <c r="G34" s="161"/>
      <c r="H34" s="161"/>
      <c r="I34" s="161"/>
      <c r="J34" s="161"/>
      <c r="K34" s="161"/>
      <c r="L34" s="162"/>
      <c r="M34" s="174"/>
      <c r="N34" s="175"/>
      <c r="O34" s="153"/>
      <c r="P34" s="154"/>
      <c r="Q34" s="155"/>
      <c r="R34" s="155"/>
      <c r="S34" s="155"/>
      <c r="T34" s="155"/>
      <c r="U34" s="155"/>
      <c r="V34" s="155"/>
      <c r="W34" s="167"/>
      <c r="X34" s="168"/>
      <c r="Y34" s="168"/>
      <c r="Z34" s="168"/>
      <c r="AA34" s="168"/>
      <c r="AB34" s="168"/>
      <c r="AC34" s="169"/>
      <c r="AD34" s="4"/>
    </row>
    <row r="35" spans="1:30" ht="15" customHeight="1">
      <c r="A35" s="4"/>
      <c r="B35" s="25">
        <v>3</v>
      </c>
      <c r="C35" s="153"/>
      <c r="D35" s="154"/>
      <c r="E35" s="155"/>
      <c r="F35" s="155"/>
      <c r="G35" s="155"/>
      <c r="H35" s="155"/>
      <c r="I35" s="155"/>
      <c r="J35" s="155"/>
      <c r="K35" s="155"/>
      <c r="L35" s="156"/>
      <c r="M35" s="174"/>
      <c r="N35" s="175"/>
      <c r="O35" s="153"/>
      <c r="P35" s="154"/>
      <c r="Q35" s="155"/>
      <c r="R35" s="155"/>
      <c r="S35" s="155"/>
      <c r="T35" s="155"/>
      <c r="U35" s="155"/>
      <c r="V35" s="155"/>
      <c r="W35" s="167"/>
      <c r="X35" s="168"/>
      <c r="Y35" s="168"/>
      <c r="Z35" s="168"/>
      <c r="AA35" s="168"/>
      <c r="AB35" s="168"/>
      <c r="AC35" s="169"/>
      <c r="AD35" s="4"/>
    </row>
    <row r="36" spans="1:30" ht="15" customHeight="1">
      <c r="A36" s="4"/>
      <c r="B36" s="25">
        <v>4</v>
      </c>
      <c r="C36" s="153"/>
      <c r="D36" s="154"/>
      <c r="E36" s="155"/>
      <c r="F36" s="155"/>
      <c r="G36" s="155"/>
      <c r="H36" s="155"/>
      <c r="I36" s="155"/>
      <c r="J36" s="155"/>
      <c r="K36" s="155"/>
      <c r="L36" s="156"/>
      <c r="M36" s="174"/>
      <c r="N36" s="175"/>
      <c r="O36" s="153"/>
      <c r="P36" s="154"/>
      <c r="Q36" s="155"/>
      <c r="R36" s="155"/>
      <c r="S36" s="155"/>
      <c r="T36" s="155"/>
      <c r="U36" s="155"/>
      <c r="V36" s="155"/>
      <c r="W36" s="167"/>
      <c r="X36" s="168"/>
      <c r="Y36" s="168"/>
      <c r="Z36" s="168"/>
      <c r="AA36" s="168"/>
      <c r="AB36" s="168"/>
      <c r="AC36" s="169"/>
      <c r="AD36" s="4"/>
    </row>
    <row r="37" spans="1:30" ht="15" customHeight="1">
      <c r="A37" s="4"/>
      <c r="B37" s="25">
        <v>5</v>
      </c>
      <c r="C37" s="153"/>
      <c r="D37" s="154"/>
      <c r="E37" s="155"/>
      <c r="F37" s="155"/>
      <c r="G37" s="155"/>
      <c r="H37" s="155"/>
      <c r="I37" s="155"/>
      <c r="J37" s="155"/>
      <c r="K37" s="155"/>
      <c r="L37" s="156"/>
      <c r="M37" s="174"/>
      <c r="N37" s="175"/>
      <c r="O37" s="153"/>
      <c r="P37" s="154"/>
      <c r="Q37" s="155"/>
      <c r="R37" s="155"/>
      <c r="S37" s="155"/>
      <c r="T37" s="155"/>
      <c r="U37" s="155"/>
      <c r="V37" s="155"/>
      <c r="W37" s="167"/>
      <c r="X37" s="168"/>
      <c r="Y37" s="168"/>
      <c r="Z37" s="168"/>
      <c r="AA37" s="168"/>
      <c r="AB37" s="168"/>
      <c r="AC37" s="169"/>
      <c r="AD37" s="4"/>
    </row>
    <row r="38" spans="1:30" ht="15" customHeight="1">
      <c r="A38" s="4"/>
      <c r="B38" s="14">
        <v>6</v>
      </c>
      <c r="C38" s="153"/>
      <c r="D38" s="154"/>
      <c r="E38" s="155"/>
      <c r="F38" s="155"/>
      <c r="G38" s="155"/>
      <c r="H38" s="155"/>
      <c r="I38" s="155"/>
      <c r="J38" s="155"/>
      <c r="K38" s="155"/>
      <c r="L38" s="156"/>
      <c r="M38" s="173"/>
      <c r="N38" s="158"/>
      <c r="O38" s="153"/>
      <c r="P38" s="154"/>
      <c r="Q38" s="155"/>
      <c r="R38" s="155"/>
      <c r="S38" s="155"/>
      <c r="T38" s="155"/>
      <c r="U38" s="155"/>
      <c r="V38" s="155"/>
      <c r="W38" s="167"/>
      <c r="X38" s="168"/>
      <c r="Y38" s="168"/>
      <c r="Z38" s="168"/>
      <c r="AA38" s="168"/>
      <c r="AB38" s="168"/>
      <c r="AC38" s="169"/>
      <c r="AD38" s="4"/>
    </row>
    <row r="39" spans="1:30" ht="15" customHeight="1">
      <c r="A39" s="4"/>
      <c r="B39" s="14">
        <v>7</v>
      </c>
      <c r="C39" s="153"/>
      <c r="D39" s="154"/>
      <c r="E39" s="155"/>
      <c r="F39" s="155"/>
      <c r="G39" s="155"/>
      <c r="H39" s="155"/>
      <c r="I39" s="155"/>
      <c r="J39" s="155"/>
      <c r="K39" s="155"/>
      <c r="L39" s="156"/>
      <c r="M39" s="173"/>
      <c r="N39" s="158"/>
      <c r="O39" s="153"/>
      <c r="P39" s="154"/>
      <c r="Q39" s="155"/>
      <c r="R39" s="155"/>
      <c r="S39" s="155"/>
      <c r="T39" s="155"/>
      <c r="U39" s="155"/>
      <c r="V39" s="155"/>
      <c r="W39" s="167"/>
      <c r="X39" s="168"/>
      <c r="Y39" s="168"/>
      <c r="Z39" s="168"/>
      <c r="AA39" s="168"/>
      <c r="AB39" s="168"/>
      <c r="AC39" s="169"/>
      <c r="AD39" s="4"/>
    </row>
    <row r="40" spans="1:30" ht="15" customHeight="1">
      <c r="A40" s="4"/>
      <c r="B40" s="14">
        <v>8</v>
      </c>
      <c r="C40" s="153"/>
      <c r="D40" s="154"/>
      <c r="E40" s="155"/>
      <c r="F40" s="155"/>
      <c r="G40" s="155"/>
      <c r="H40" s="155"/>
      <c r="I40" s="155"/>
      <c r="J40" s="155"/>
      <c r="K40" s="155"/>
      <c r="L40" s="156"/>
      <c r="M40" s="173"/>
      <c r="N40" s="158"/>
      <c r="O40" s="153"/>
      <c r="P40" s="154"/>
      <c r="Q40" s="155"/>
      <c r="R40" s="155"/>
      <c r="S40" s="155"/>
      <c r="T40" s="155"/>
      <c r="U40" s="155"/>
      <c r="V40" s="155"/>
      <c r="W40" s="167"/>
      <c r="X40" s="168"/>
      <c r="Y40" s="168"/>
      <c r="Z40" s="168"/>
      <c r="AA40" s="168"/>
      <c r="AB40" s="168"/>
      <c r="AC40" s="169"/>
      <c r="AD40" s="4"/>
    </row>
    <row r="41" spans="1:30" ht="15" customHeight="1">
      <c r="A41" s="4"/>
      <c r="B41" s="14">
        <v>9</v>
      </c>
      <c r="C41" s="153"/>
      <c r="D41" s="154"/>
      <c r="E41" s="155"/>
      <c r="F41" s="155"/>
      <c r="G41" s="155"/>
      <c r="H41" s="155"/>
      <c r="I41" s="155"/>
      <c r="J41" s="155"/>
      <c r="K41" s="155"/>
      <c r="L41" s="156"/>
      <c r="M41" s="157"/>
      <c r="N41" s="158"/>
      <c r="O41" s="153"/>
      <c r="P41" s="154"/>
      <c r="Q41" s="155"/>
      <c r="R41" s="155"/>
      <c r="S41" s="155"/>
      <c r="T41" s="155"/>
      <c r="U41" s="155"/>
      <c r="V41" s="155"/>
      <c r="W41" s="167"/>
      <c r="X41" s="168"/>
      <c r="Y41" s="168"/>
      <c r="Z41" s="168"/>
      <c r="AA41" s="168"/>
      <c r="AB41" s="168"/>
      <c r="AC41" s="169"/>
      <c r="AD41" s="4"/>
    </row>
    <row r="42" spans="1:30" ht="15" customHeight="1">
      <c r="A42" s="4"/>
      <c r="B42" s="14">
        <v>10</v>
      </c>
      <c r="C42" s="153"/>
      <c r="D42" s="154"/>
      <c r="E42" s="155"/>
      <c r="F42" s="155"/>
      <c r="G42" s="155"/>
      <c r="H42" s="155"/>
      <c r="I42" s="155"/>
      <c r="J42" s="155"/>
      <c r="K42" s="155"/>
      <c r="L42" s="156"/>
      <c r="M42" s="173"/>
      <c r="N42" s="158"/>
      <c r="O42" s="153"/>
      <c r="P42" s="154"/>
      <c r="Q42" s="155"/>
      <c r="R42" s="155"/>
      <c r="S42" s="155"/>
      <c r="T42" s="155"/>
      <c r="U42" s="155"/>
      <c r="V42" s="155"/>
      <c r="W42" s="167"/>
      <c r="X42" s="168"/>
      <c r="Y42" s="168"/>
      <c r="Z42" s="168"/>
      <c r="AA42" s="168"/>
      <c r="AB42" s="168"/>
      <c r="AC42" s="169"/>
      <c r="AD42" s="4"/>
    </row>
    <row r="43" spans="1:30" ht="15" customHeight="1">
      <c r="A43" s="4"/>
      <c r="B43" s="14">
        <v>11</v>
      </c>
      <c r="C43" s="153"/>
      <c r="D43" s="154"/>
      <c r="E43" s="155"/>
      <c r="F43" s="155"/>
      <c r="G43" s="155"/>
      <c r="H43" s="155"/>
      <c r="I43" s="155"/>
      <c r="J43" s="155"/>
      <c r="K43" s="155"/>
      <c r="L43" s="156"/>
      <c r="M43" s="157"/>
      <c r="N43" s="158"/>
      <c r="O43" s="153"/>
      <c r="P43" s="154"/>
      <c r="Q43" s="155"/>
      <c r="R43" s="155"/>
      <c r="S43" s="155"/>
      <c r="T43" s="155"/>
      <c r="U43" s="155"/>
      <c r="V43" s="155"/>
      <c r="W43" s="167"/>
      <c r="X43" s="168"/>
      <c r="Y43" s="168"/>
      <c r="Z43" s="168"/>
      <c r="AA43" s="168"/>
      <c r="AB43" s="168"/>
      <c r="AC43" s="169"/>
      <c r="AD43" s="4"/>
    </row>
    <row r="44" spans="1:30" ht="15" customHeight="1">
      <c r="A44" s="4"/>
      <c r="B44" s="14">
        <v>12</v>
      </c>
      <c r="C44" s="153"/>
      <c r="D44" s="154"/>
      <c r="E44" s="155"/>
      <c r="F44" s="155"/>
      <c r="G44" s="155"/>
      <c r="H44" s="155"/>
      <c r="I44" s="155"/>
      <c r="J44" s="155"/>
      <c r="K44" s="155"/>
      <c r="L44" s="156"/>
      <c r="M44" s="157"/>
      <c r="N44" s="158"/>
      <c r="O44" s="153"/>
      <c r="P44" s="154"/>
      <c r="Q44" s="155"/>
      <c r="R44" s="155"/>
      <c r="S44" s="155"/>
      <c r="T44" s="155"/>
      <c r="U44" s="155"/>
      <c r="V44" s="155"/>
      <c r="W44" s="167"/>
      <c r="X44" s="168"/>
      <c r="Y44" s="168"/>
      <c r="Z44" s="168"/>
      <c r="AA44" s="168"/>
      <c r="AB44" s="168"/>
      <c r="AC44" s="169"/>
      <c r="AD44" s="4"/>
    </row>
    <row r="45" spans="1:30" ht="15" customHeight="1">
      <c r="A45" s="4"/>
      <c r="B45" s="14">
        <v>13</v>
      </c>
      <c r="C45" s="153"/>
      <c r="D45" s="154"/>
      <c r="E45" s="155"/>
      <c r="F45" s="155"/>
      <c r="G45" s="155"/>
      <c r="H45" s="155"/>
      <c r="I45" s="155"/>
      <c r="J45" s="155"/>
      <c r="K45" s="155"/>
      <c r="L45" s="156"/>
      <c r="M45" s="157"/>
      <c r="N45" s="158"/>
      <c r="O45" s="153"/>
      <c r="P45" s="154"/>
      <c r="Q45" s="155"/>
      <c r="R45" s="155"/>
      <c r="S45" s="155"/>
      <c r="T45" s="155"/>
      <c r="U45" s="155"/>
      <c r="V45" s="155"/>
      <c r="W45" s="167"/>
      <c r="X45" s="168"/>
      <c r="Y45" s="168"/>
      <c r="Z45" s="168"/>
      <c r="AA45" s="168"/>
      <c r="AB45" s="168"/>
      <c r="AC45" s="169"/>
      <c r="AD45" s="4"/>
    </row>
    <row r="46" spans="1:30" ht="15" customHeight="1">
      <c r="A46" s="4"/>
      <c r="B46" s="14">
        <v>14</v>
      </c>
      <c r="C46" s="153"/>
      <c r="D46" s="154"/>
      <c r="E46" s="155"/>
      <c r="F46" s="155"/>
      <c r="G46" s="155"/>
      <c r="H46" s="155"/>
      <c r="I46" s="155"/>
      <c r="J46" s="155"/>
      <c r="K46" s="155"/>
      <c r="L46" s="156"/>
      <c r="M46" s="157"/>
      <c r="N46" s="158"/>
      <c r="O46" s="153"/>
      <c r="P46" s="154"/>
      <c r="Q46" s="155"/>
      <c r="R46" s="155"/>
      <c r="S46" s="155"/>
      <c r="T46" s="155"/>
      <c r="U46" s="155"/>
      <c r="V46" s="155"/>
      <c r="W46" s="167"/>
      <c r="X46" s="168"/>
      <c r="Y46" s="168"/>
      <c r="Z46" s="168"/>
      <c r="AA46" s="168"/>
      <c r="AB46" s="168"/>
      <c r="AC46" s="169"/>
      <c r="AD46" s="4"/>
    </row>
    <row r="47" spans="1:30" ht="15" customHeight="1">
      <c r="A47" s="4"/>
      <c r="B47" s="14">
        <v>15</v>
      </c>
      <c r="C47" s="159"/>
      <c r="D47" s="160"/>
      <c r="E47" s="161"/>
      <c r="F47" s="161"/>
      <c r="G47" s="161"/>
      <c r="H47" s="161"/>
      <c r="I47" s="161"/>
      <c r="J47" s="161"/>
      <c r="K47" s="161"/>
      <c r="L47" s="162"/>
      <c r="M47" s="157"/>
      <c r="N47" s="158"/>
      <c r="O47" s="159"/>
      <c r="P47" s="160"/>
      <c r="Q47" s="161"/>
      <c r="R47" s="161"/>
      <c r="S47" s="161"/>
      <c r="T47" s="161"/>
      <c r="U47" s="161"/>
      <c r="V47" s="163"/>
      <c r="W47" s="167"/>
      <c r="X47" s="168"/>
      <c r="Y47" s="168"/>
      <c r="Z47" s="168"/>
      <c r="AA47" s="168"/>
      <c r="AB47" s="168"/>
      <c r="AC47" s="169"/>
      <c r="AD47" s="4"/>
    </row>
    <row r="48" spans="1:30" ht="15" customHeight="1">
      <c r="A48" s="4"/>
      <c r="B48" s="15"/>
      <c r="C48" s="16" t="s">
        <v>27</v>
      </c>
      <c r="D48" s="16"/>
      <c r="W48" s="167"/>
      <c r="X48" s="168"/>
      <c r="Y48" s="168"/>
      <c r="Z48" s="168"/>
      <c r="AA48" s="168"/>
      <c r="AB48" s="168"/>
      <c r="AC48" s="169"/>
      <c r="AD48" s="4"/>
    </row>
    <row r="49" spans="1:40" ht="13.8" thickBot="1">
      <c r="A49" s="4"/>
      <c r="B49" s="42"/>
      <c r="C49" s="64"/>
      <c r="D49" s="64"/>
      <c r="E49" s="20"/>
      <c r="F49" s="20"/>
      <c r="G49" s="20"/>
      <c r="H49" s="20"/>
      <c r="I49" s="20"/>
      <c r="J49" s="20"/>
      <c r="K49" s="20"/>
      <c r="L49" s="20"/>
      <c r="M49" s="20"/>
      <c r="N49" s="20"/>
      <c r="O49" s="20"/>
      <c r="P49" s="20"/>
      <c r="Q49" s="20"/>
      <c r="R49" s="20"/>
      <c r="S49" s="20"/>
      <c r="T49" s="20"/>
      <c r="U49" s="20"/>
      <c r="V49" s="65"/>
      <c r="W49" s="170"/>
      <c r="X49" s="171"/>
      <c r="Y49" s="171"/>
      <c r="Z49" s="171"/>
      <c r="AA49" s="171"/>
      <c r="AB49" s="171"/>
      <c r="AC49" s="172"/>
      <c r="AD49" s="4"/>
    </row>
    <row r="50" spans="1:40">
      <c r="A50" s="4"/>
      <c r="B50" s="21"/>
      <c r="C50" s="22"/>
      <c r="D50" s="22"/>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4"/>
    </row>
    <row r="51" spans="1:40" ht="14.4">
      <c r="B51" s="3" t="s">
        <v>0</v>
      </c>
      <c r="C51" s="3" t="s">
        <v>7</v>
      </c>
      <c r="D51" s="3"/>
    </row>
    <row r="52" spans="1:40" ht="13.8" thickBo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40" ht="20.25" customHeight="1">
      <c r="A53" s="4"/>
      <c r="B53" s="143" t="s">
        <v>157</v>
      </c>
      <c r="C53" s="99"/>
      <c r="D53" s="99"/>
      <c r="E53" s="144"/>
      <c r="F53" s="145" t="s">
        <v>8</v>
      </c>
      <c r="G53" s="99"/>
      <c r="H53" s="144"/>
      <c r="I53" s="146"/>
      <c r="J53" s="147"/>
      <c r="K53" s="147"/>
      <c r="L53" s="147"/>
      <c r="M53" s="147"/>
      <c r="N53" s="147"/>
      <c r="O53" s="147"/>
      <c r="P53" s="147"/>
      <c r="Q53" s="147"/>
      <c r="R53" s="147"/>
      <c r="S53" s="148"/>
      <c r="T53" s="149" t="s">
        <v>9</v>
      </c>
      <c r="U53" s="150"/>
      <c r="V53" s="151"/>
      <c r="W53" s="146"/>
      <c r="X53" s="147"/>
      <c r="Y53" s="147"/>
      <c r="Z53" s="147"/>
      <c r="AA53" s="147"/>
      <c r="AB53" s="147"/>
      <c r="AC53" s="152"/>
      <c r="AD53" s="4"/>
    </row>
    <row r="54" spans="1:40" ht="20.25" customHeight="1">
      <c r="A54" s="4"/>
      <c r="B54" s="36"/>
      <c r="C54" s="5"/>
      <c r="D54" s="5"/>
      <c r="E54" s="37"/>
      <c r="F54" s="122" t="s">
        <v>8</v>
      </c>
      <c r="G54" s="123"/>
      <c r="H54" s="124"/>
      <c r="I54" s="125"/>
      <c r="J54" s="126"/>
      <c r="K54" s="126"/>
      <c r="L54" s="126"/>
      <c r="M54" s="126"/>
      <c r="N54" s="126"/>
      <c r="O54" s="126"/>
      <c r="P54" s="126"/>
      <c r="Q54" s="126"/>
      <c r="R54" s="126"/>
      <c r="S54" s="127"/>
      <c r="T54" s="122" t="s">
        <v>65</v>
      </c>
      <c r="U54" s="123"/>
      <c r="V54" s="124"/>
      <c r="W54" s="125"/>
      <c r="X54" s="126"/>
      <c r="Y54" s="126"/>
      <c r="Z54" s="126"/>
      <c r="AA54" s="126"/>
      <c r="AB54" s="126"/>
      <c r="AC54" s="128"/>
      <c r="AD54" s="4"/>
    </row>
    <row r="55" spans="1:40" ht="20.25" customHeight="1">
      <c r="A55" s="4"/>
      <c r="B55" s="140" t="s">
        <v>286</v>
      </c>
      <c r="C55" s="141"/>
      <c r="D55" s="141"/>
      <c r="E55" s="142"/>
      <c r="F55" s="130" t="s">
        <v>1</v>
      </c>
      <c r="G55" s="131"/>
      <c r="H55" s="132"/>
      <c r="I55" s="133"/>
      <c r="J55" s="134"/>
      <c r="K55" s="134"/>
      <c r="L55" s="134"/>
      <c r="M55" s="134"/>
      <c r="N55" s="134"/>
      <c r="O55" s="134"/>
      <c r="P55" s="134"/>
      <c r="Q55" s="134"/>
      <c r="R55" s="134"/>
      <c r="S55" s="135"/>
      <c r="T55" s="130" t="s">
        <v>3</v>
      </c>
      <c r="U55" s="131"/>
      <c r="V55" s="132"/>
      <c r="W55" s="133"/>
      <c r="X55" s="134"/>
      <c r="Y55" s="134"/>
      <c r="Z55" s="134"/>
      <c r="AA55" s="134"/>
      <c r="AB55" s="134"/>
      <c r="AC55" s="136"/>
      <c r="AD55" s="4"/>
    </row>
    <row r="56" spans="1:40" ht="20.25" customHeight="1">
      <c r="A56" s="4"/>
      <c r="B56" s="15"/>
      <c r="E56" s="41"/>
      <c r="F56" s="130" t="s">
        <v>31</v>
      </c>
      <c r="G56" s="131"/>
      <c r="H56" s="132"/>
      <c r="I56" s="137"/>
      <c r="J56" s="138"/>
      <c r="K56" s="138"/>
      <c r="L56" s="138"/>
      <c r="M56" s="138"/>
      <c r="N56" s="138"/>
      <c r="O56" s="138"/>
      <c r="P56" s="138"/>
      <c r="Q56" s="138"/>
      <c r="R56" s="138"/>
      <c r="S56" s="138"/>
      <c r="T56" s="138"/>
      <c r="U56" s="138"/>
      <c r="V56" s="138"/>
      <c r="W56" s="138"/>
      <c r="X56" s="138"/>
      <c r="Y56" s="138"/>
      <c r="Z56" s="138"/>
      <c r="AA56" s="138"/>
      <c r="AB56" s="138"/>
      <c r="AC56" s="139"/>
      <c r="AD56" s="4"/>
    </row>
    <row r="57" spans="1:40" ht="20.25" customHeight="1" thickBot="1">
      <c r="A57" s="4"/>
      <c r="B57" s="42"/>
      <c r="C57" s="20"/>
      <c r="D57" s="20"/>
      <c r="E57" s="43"/>
      <c r="F57" s="116" t="s">
        <v>36</v>
      </c>
      <c r="G57" s="117"/>
      <c r="H57" s="117"/>
      <c r="I57" s="117"/>
      <c r="J57" s="117"/>
      <c r="K57" s="117"/>
      <c r="L57" s="117"/>
      <c r="M57" s="118"/>
      <c r="N57" s="119"/>
      <c r="O57" s="120"/>
      <c r="P57" s="120"/>
      <c r="Q57" s="120"/>
      <c r="R57" s="120"/>
      <c r="S57" s="120"/>
      <c r="T57" s="120"/>
      <c r="U57" s="120"/>
      <c r="V57" s="120"/>
      <c r="W57" s="120"/>
      <c r="X57" s="120"/>
      <c r="Y57" s="120"/>
      <c r="Z57" s="120"/>
      <c r="AA57" s="120"/>
      <c r="AB57" s="120"/>
      <c r="AC57" s="121"/>
      <c r="AD57" s="4"/>
    </row>
    <row r="58" spans="1:40" ht="14.25" customHeight="1">
      <c r="A58" s="129" t="s">
        <v>39</v>
      </c>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7"/>
      <c r="AF58" s="17"/>
      <c r="AG58" s="17"/>
      <c r="AH58" s="17"/>
      <c r="AI58" s="17"/>
      <c r="AJ58" s="17"/>
      <c r="AK58" s="17"/>
      <c r="AL58" s="17"/>
      <c r="AM58" s="17"/>
      <c r="AN58" s="17"/>
    </row>
    <row r="59" spans="1:40">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row>
    <row r="60" spans="1:40">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row>
    <row r="61" spans="1:40" ht="23.4">
      <c r="A61" s="29"/>
      <c r="B61" s="29"/>
      <c r="C61" s="29"/>
      <c r="D61" s="29"/>
      <c r="E61" s="29"/>
      <c r="F61" s="112" t="s">
        <v>47</v>
      </c>
      <c r="G61" s="112"/>
      <c r="H61" s="112"/>
      <c r="I61" s="112"/>
      <c r="J61" s="112"/>
      <c r="K61" s="112"/>
      <c r="L61" s="112"/>
      <c r="M61" s="112"/>
      <c r="N61" s="112"/>
      <c r="O61" s="112"/>
      <c r="P61" s="112"/>
      <c r="Q61" s="112"/>
      <c r="R61" s="112"/>
      <c r="S61" s="112"/>
      <c r="T61" s="112"/>
      <c r="U61" s="112"/>
      <c r="V61" s="112"/>
      <c r="W61" s="112"/>
      <c r="X61" s="112"/>
      <c r="Y61" s="112"/>
      <c r="Z61" s="29"/>
      <c r="AA61" s="29"/>
      <c r="AB61" s="29"/>
      <c r="AC61" s="29"/>
      <c r="AD61" s="29"/>
    </row>
    <row r="62" spans="1:40" ht="13.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row>
    <row r="63" spans="1:40" ht="80.099999999999994" customHeight="1">
      <c r="A63" s="29"/>
      <c r="B63" s="29"/>
      <c r="C63" s="29"/>
      <c r="D63" s="29"/>
      <c r="E63" s="114" t="s">
        <v>289</v>
      </c>
      <c r="F63" s="114"/>
      <c r="G63" s="114"/>
      <c r="H63" s="114"/>
      <c r="I63" s="114"/>
      <c r="J63" s="114"/>
      <c r="K63" s="114"/>
      <c r="L63" s="114"/>
      <c r="M63" s="114"/>
      <c r="N63" s="114"/>
      <c r="O63" s="114"/>
      <c r="P63" s="114"/>
      <c r="Q63" s="114"/>
      <c r="R63" s="114"/>
      <c r="S63" s="114"/>
      <c r="T63" s="114"/>
      <c r="U63" s="114"/>
      <c r="V63" s="114"/>
      <c r="W63" s="114"/>
      <c r="X63" s="114"/>
      <c r="Y63" s="114"/>
      <c r="Z63" s="114"/>
      <c r="AA63" s="29"/>
      <c r="AB63" s="29"/>
      <c r="AC63" s="29"/>
      <c r="AD63" s="29"/>
    </row>
    <row r="64" spans="1:40">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row>
    <row r="65" spans="1:47" ht="5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row>
    <row r="66" spans="1:47" ht="64.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row>
    <row r="67" spans="1:47" ht="24.75" customHeight="1">
      <c r="A67" s="29"/>
      <c r="B67" s="29"/>
      <c r="C67" s="29"/>
      <c r="D67" s="29"/>
      <c r="E67" s="113" t="s">
        <v>160</v>
      </c>
      <c r="F67" s="113"/>
      <c r="G67" s="113"/>
      <c r="H67" s="113"/>
      <c r="I67" s="113"/>
      <c r="J67" s="113"/>
      <c r="K67" s="113"/>
      <c r="L67" s="113"/>
      <c r="M67" s="113"/>
      <c r="N67" s="113"/>
      <c r="O67" s="113"/>
      <c r="P67" s="113"/>
      <c r="Q67" s="113"/>
      <c r="R67" s="113"/>
      <c r="S67" s="113"/>
      <c r="T67" s="113"/>
      <c r="U67" s="113"/>
      <c r="V67" s="113"/>
      <c r="W67" s="113"/>
      <c r="X67" s="113"/>
      <c r="Y67" s="113"/>
      <c r="Z67" s="113"/>
      <c r="AA67" s="29"/>
      <c r="AB67" s="29"/>
      <c r="AC67" s="29"/>
      <c r="AD67" s="29"/>
    </row>
    <row r="68" spans="1:47" ht="17.25" customHeight="1">
      <c r="A68" s="29"/>
      <c r="B68" s="29"/>
      <c r="C68" s="29"/>
      <c r="D68" s="29"/>
      <c r="E68" s="29"/>
      <c r="F68" s="115"/>
      <c r="G68" s="115"/>
      <c r="H68" s="115"/>
      <c r="I68" s="115"/>
      <c r="J68" s="115"/>
      <c r="K68" s="115"/>
      <c r="L68" s="115"/>
      <c r="M68" s="115"/>
      <c r="N68" s="115"/>
      <c r="O68" s="29"/>
      <c r="P68" s="29"/>
      <c r="Q68" s="29"/>
      <c r="R68" s="29"/>
      <c r="S68" s="29"/>
      <c r="T68" s="115"/>
      <c r="U68" s="115"/>
      <c r="V68" s="115"/>
      <c r="W68" s="115"/>
      <c r="X68" s="115"/>
      <c r="Y68" s="115"/>
      <c r="Z68" s="115"/>
      <c r="AA68" s="115"/>
      <c r="AB68" s="29"/>
      <c r="AC68" s="29"/>
      <c r="AD68" s="29"/>
    </row>
    <row r="69" spans="1:47" ht="27" customHeight="1">
      <c r="A69" s="29"/>
      <c r="B69" s="29"/>
      <c r="C69" s="29"/>
      <c r="D69" s="29"/>
      <c r="E69" s="29"/>
      <c r="F69" s="31"/>
      <c r="G69" s="31"/>
      <c r="H69" s="31"/>
      <c r="I69" s="31"/>
      <c r="J69" s="93" t="s">
        <v>48</v>
      </c>
      <c r="K69" s="94"/>
      <c r="L69" s="94"/>
      <c r="M69" s="94"/>
      <c r="N69" s="94"/>
      <c r="O69" s="94"/>
      <c r="P69" s="94"/>
      <c r="Q69" s="94"/>
      <c r="R69" s="94"/>
      <c r="S69" s="94"/>
      <c r="T69" s="94"/>
      <c r="U69" s="94"/>
      <c r="V69" s="94"/>
      <c r="W69" s="95"/>
      <c r="X69" s="31"/>
      <c r="Y69" s="31"/>
      <c r="Z69" s="31"/>
      <c r="AA69" s="31"/>
      <c r="AB69" s="29"/>
      <c r="AC69" s="29"/>
      <c r="AD69" s="29"/>
      <c r="AG69" s="53" t="s">
        <v>102</v>
      </c>
      <c r="AT69" s="5" t="s">
        <v>100</v>
      </c>
      <c r="AU69" s="5" t="s">
        <v>101</v>
      </c>
    </row>
    <row r="70" spans="1:47" ht="30" customHeight="1">
      <c r="A70" s="29"/>
      <c r="B70" s="29"/>
      <c r="C70" s="29"/>
      <c r="D70" s="29"/>
      <c r="E70" s="29"/>
      <c r="F70" s="31"/>
      <c r="G70" s="31"/>
      <c r="H70" s="31"/>
      <c r="I70" s="30">
        <v>1</v>
      </c>
      <c r="J70" s="90"/>
      <c r="K70" s="91"/>
      <c r="L70" s="91"/>
      <c r="M70" s="91"/>
      <c r="N70" s="91"/>
      <c r="O70" s="91"/>
      <c r="P70" s="91"/>
      <c r="Q70" s="91"/>
      <c r="R70" s="91"/>
      <c r="S70" s="91"/>
      <c r="T70" s="91"/>
      <c r="U70" s="91"/>
      <c r="V70" s="91"/>
      <c r="W70" s="92"/>
      <c r="X70" s="31"/>
      <c r="Y70" s="31"/>
      <c r="Z70" s="31"/>
      <c r="AA70" s="31"/>
      <c r="AB70" s="29"/>
      <c r="AC70" s="29"/>
      <c r="AD70" s="29"/>
      <c r="AE70" s="50"/>
      <c r="AF70">
        <v>1</v>
      </c>
      <c r="AG70" s="51" t="str">
        <f>IF(J70="","",IF(OR(AT70=$AT$82,AU70=$AU$82)=TRUE,"","＜要確認＞商談をご希望される企業と面談方式が異なります。"))</f>
        <v/>
      </c>
      <c r="AT70" t="str">
        <f>IFERROR(VLOOKUP(J70,$R$96:$AH$295,16,FALSE),"")</f>
        <v/>
      </c>
      <c r="AU70" t="str">
        <f>IFERROR(VLOOKUP(J70,$R$96:$AH$295,17,FALSE),"")</f>
        <v/>
      </c>
    </row>
    <row r="71" spans="1:47" ht="30" customHeight="1">
      <c r="A71" s="29"/>
      <c r="B71" s="29"/>
      <c r="C71" s="29"/>
      <c r="D71" s="29"/>
      <c r="E71" s="29"/>
      <c r="F71" s="31"/>
      <c r="G71" s="31"/>
      <c r="H71" s="31"/>
      <c r="I71" s="30">
        <v>2</v>
      </c>
      <c r="J71" s="90"/>
      <c r="K71" s="91"/>
      <c r="L71" s="91"/>
      <c r="M71" s="91"/>
      <c r="N71" s="91"/>
      <c r="O71" s="91"/>
      <c r="P71" s="91"/>
      <c r="Q71" s="91"/>
      <c r="R71" s="91"/>
      <c r="S71" s="91"/>
      <c r="T71" s="91"/>
      <c r="U71" s="91"/>
      <c r="V71" s="91"/>
      <c r="W71" s="92"/>
      <c r="X71" s="31"/>
      <c r="Y71" s="31"/>
      <c r="Z71" s="31"/>
      <c r="AA71" s="31"/>
      <c r="AB71" s="29"/>
      <c r="AC71" s="29"/>
      <c r="AD71" s="29"/>
      <c r="AF71">
        <v>2</v>
      </c>
      <c r="AG71" s="51" t="str">
        <f t="shared" ref="AG71:AG79" si="0">IF(J71="","",IF(OR(AT71=$AT$82,AU71=$AU$82)=TRUE,"","＜要確認＞商談をご希望される企業と面談方式が異なります。"))</f>
        <v/>
      </c>
      <c r="AT71" t="str">
        <f t="shared" ref="AT71:AT79" si="1">IFERROR(VLOOKUP(J71,$R$96:$AH$295,16,FALSE),"")</f>
        <v/>
      </c>
      <c r="AU71" t="str">
        <f t="shared" ref="AU71:AU79" si="2">IFERROR(VLOOKUP(J71,$R$96:$AH$295,17,FALSE),"")</f>
        <v/>
      </c>
    </row>
    <row r="72" spans="1:47" ht="30" customHeight="1">
      <c r="A72" s="29"/>
      <c r="B72" s="29"/>
      <c r="C72" s="29"/>
      <c r="D72" s="29"/>
      <c r="E72" s="29"/>
      <c r="F72" s="31"/>
      <c r="G72" s="31"/>
      <c r="H72" s="31"/>
      <c r="I72" s="30">
        <v>3</v>
      </c>
      <c r="J72" s="90"/>
      <c r="K72" s="91"/>
      <c r="L72" s="91"/>
      <c r="M72" s="91"/>
      <c r="N72" s="91"/>
      <c r="O72" s="91"/>
      <c r="P72" s="91"/>
      <c r="Q72" s="91"/>
      <c r="R72" s="91"/>
      <c r="S72" s="91"/>
      <c r="T72" s="91"/>
      <c r="U72" s="91"/>
      <c r="V72" s="91"/>
      <c r="W72" s="92"/>
      <c r="X72" s="31"/>
      <c r="Y72" s="31"/>
      <c r="Z72" s="31"/>
      <c r="AA72" s="31"/>
      <c r="AB72" s="29"/>
      <c r="AC72" s="29"/>
      <c r="AD72" s="29"/>
      <c r="AF72">
        <v>3</v>
      </c>
      <c r="AG72" s="51" t="str">
        <f t="shared" si="0"/>
        <v/>
      </c>
      <c r="AT72" t="str">
        <f t="shared" si="1"/>
        <v/>
      </c>
      <c r="AU72" t="str">
        <f t="shared" si="2"/>
        <v/>
      </c>
    </row>
    <row r="73" spans="1:47" ht="30" customHeight="1">
      <c r="A73" s="29"/>
      <c r="B73" s="29"/>
      <c r="C73" s="29"/>
      <c r="D73" s="29"/>
      <c r="E73" s="29"/>
      <c r="F73" s="31"/>
      <c r="G73" s="31"/>
      <c r="H73" s="31"/>
      <c r="I73" s="30">
        <v>4</v>
      </c>
      <c r="J73" s="90"/>
      <c r="K73" s="91"/>
      <c r="L73" s="91"/>
      <c r="M73" s="91"/>
      <c r="N73" s="91"/>
      <c r="O73" s="91"/>
      <c r="P73" s="91"/>
      <c r="Q73" s="91"/>
      <c r="R73" s="91"/>
      <c r="S73" s="91"/>
      <c r="T73" s="91"/>
      <c r="U73" s="91"/>
      <c r="V73" s="91"/>
      <c r="W73" s="92"/>
      <c r="X73" s="31"/>
      <c r="Y73" s="31"/>
      <c r="Z73" s="31"/>
      <c r="AA73" s="31"/>
      <c r="AB73" s="29"/>
      <c r="AC73" s="29"/>
      <c r="AD73" s="29"/>
      <c r="AF73">
        <v>4</v>
      </c>
      <c r="AG73" s="51" t="str">
        <f t="shared" si="0"/>
        <v/>
      </c>
      <c r="AT73" t="str">
        <f t="shared" si="1"/>
        <v/>
      </c>
      <c r="AU73" t="str">
        <f t="shared" si="2"/>
        <v/>
      </c>
    </row>
    <row r="74" spans="1:47" ht="30" customHeight="1">
      <c r="A74" s="29"/>
      <c r="B74" s="29"/>
      <c r="C74" s="29"/>
      <c r="D74" s="29"/>
      <c r="E74" s="29"/>
      <c r="F74" s="31"/>
      <c r="G74" s="31"/>
      <c r="H74" s="31"/>
      <c r="I74" s="30">
        <v>5</v>
      </c>
      <c r="J74" s="90"/>
      <c r="K74" s="91"/>
      <c r="L74" s="91"/>
      <c r="M74" s="91"/>
      <c r="N74" s="91"/>
      <c r="O74" s="91"/>
      <c r="P74" s="91"/>
      <c r="Q74" s="91"/>
      <c r="R74" s="91"/>
      <c r="S74" s="91"/>
      <c r="T74" s="91"/>
      <c r="U74" s="91"/>
      <c r="V74" s="91"/>
      <c r="W74" s="92"/>
      <c r="X74" s="31"/>
      <c r="Y74" s="31"/>
      <c r="Z74" s="31"/>
      <c r="AA74" s="31"/>
      <c r="AB74" s="29"/>
      <c r="AC74" s="29"/>
      <c r="AD74" s="29"/>
      <c r="AF74">
        <v>5</v>
      </c>
      <c r="AG74" s="51" t="str">
        <f t="shared" si="0"/>
        <v/>
      </c>
      <c r="AT74" t="str">
        <f t="shared" si="1"/>
        <v/>
      </c>
      <c r="AU74" t="str">
        <f t="shared" si="2"/>
        <v/>
      </c>
    </row>
    <row r="75" spans="1:47" ht="30" customHeight="1">
      <c r="A75" s="29"/>
      <c r="B75" s="29"/>
      <c r="C75" s="29"/>
      <c r="D75" s="29"/>
      <c r="E75" s="29"/>
      <c r="F75" s="31"/>
      <c r="G75" s="31"/>
      <c r="H75" s="31"/>
      <c r="I75" s="30">
        <v>6</v>
      </c>
      <c r="J75" s="90"/>
      <c r="K75" s="91"/>
      <c r="L75" s="91"/>
      <c r="M75" s="91"/>
      <c r="N75" s="91"/>
      <c r="O75" s="91"/>
      <c r="P75" s="91"/>
      <c r="Q75" s="91"/>
      <c r="R75" s="91"/>
      <c r="S75" s="91"/>
      <c r="T75" s="91"/>
      <c r="U75" s="91"/>
      <c r="V75" s="91"/>
      <c r="W75" s="92"/>
      <c r="X75" s="31"/>
      <c r="Y75" s="31"/>
      <c r="Z75" s="31"/>
      <c r="AA75" s="31"/>
      <c r="AB75" s="29"/>
      <c r="AC75" s="29"/>
      <c r="AD75" s="29"/>
      <c r="AF75">
        <v>6</v>
      </c>
      <c r="AG75" s="51" t="str">
        <f t="shared" si="0"/>
        <v/>
      </c>
      <c r="AT75" t="str">
        <f t="shared" si="1"/>
        <v/>
      </c>
      <c r="AU75" t="str">
        <f t="shared" si="2"/>
        <v/>
      </c>
    </row>
    <row r="76" spans="1:47" ht="30" customHeight="1">
      <c r="A76" s="29"/>
      <c r="B76" s="29"/>
      <c r="C76" s="29"/>
      <c r="D76" s="29"/>
      <c r="E76" s="29"/>
      <c r="F76" s="32"/>
      <c r="G76" s="32"/>
      <c r="H76" s="32"/>
      <c r="I76" s="30">
        <v>7</v>
      </c>
      <c r="J76" s="90"/>
      <c r="K76" s="91"/>
      <c r="L76" s="91"/>
      <c r="M76" s="91"/>
      <c r="N76" s="91"/>
      <c r="O76" s="91"/>
      <c r="P76" s="91"/>
      <c r="Q76" s="91"/>
      <c r="R76" s="91"/>
      <c r="S76" s="91"/>
      <c r="T76" s="91"/>
      <c r="U76" s="91"/>
      <c r="V76" s="91"/>
      <c r="W76" s="92"/>
      <c r="X76" s="32"/>
      <c r="Y76" s="32"/>
      <c r="Z76" s="32"/>
      <c r="AA76" s="32"/>
      <c r="AB76" s="29"/>
      <c r="AC76" s="29"/>
      <c r="AD76" s="29"/>
      <c r="AF76">
        <v>7</v>
      </c>
      <c r="AG76" s="51" t="str">
        <f t="shared" si="0"/>
        <v/>
      </c>
      <c r="AT76" t="str">
        <f t="shared" si="1"/>
        <v/>
      </c>
      <c r="AU76" t="str">
        <f t="shared" si="2"/>
        <v/>
      </c>
    </row>
    <row r="77" spans="1:47" ht="30" customHeight="1">
      <c r="A77" s="29"/>
      <c r="B77" s="29"/>
      <c r="C77" s="29"/>
      <c r="D77" s="29"/>
      <c r="E77" s="33"/>
      <c r="F77" s="70"/>
      <c r="G77" s="70"/>
      <c r="H77" s="70"/>
      <c r="I77" s="30">
        <v>8</v>
      </c>
      <c r="J77" s="90"/>
      <c r="K77" s="91"/>
      <c r="L77" s="91"/>
      <c r="M77" s="91"/>
      <c r="N77" s="91"/>
      <c r="O77" s="91"/>
      <c r="P77" s="91"/>
      <c r="Q77" s="91"/>
      <c r="R77" s="91"/>
      <c r="S77" s="91"/>
      <c r="T77" s="91"/>
      <c r="U77" s="91"/>
      <c r="V77" s="91"/>
      <c r="W77" s="92"/>
      <c r="X77" s="32"/>
      <c r="Y77" s="32"/>
      <c r="Z77" s="32"/>
      <c r="AA77" s="32"/>
      <c r="AB77" s="29"/>
      <c r="AC77" s="29"/>
      <c r="AD77" s="29"/>
      <c r="AF77">
        <v>8</v>
      </c>
      <c r="AG77" s="51" t="str">
        <f t="shared" si="0"/>
        <v/>
      </c>
      <c r="AT77" t="str">
        <f t="shared" si="1"/>
        <v/>
      </c>
      <c r="AU77" t="str">
        <f t="shared" si="2"/>
        <v/>
      </c>
    </row>
    <row r="78" spans="1:47" ht="30" customHeight="1">
      <c r="A78" s="29"/>
      <c r="B78" s="29"/>
      <c r="C78" s="29"/>
      <c r="D78" s="29"/>
      <c r="E78" s="33"/>
      <c r="F78" s="32"/>
      <c r="G78" s="32"/>
      <c r="H78" s="32"/>
      <c r="I78" s="30">
        <v>9</v>
      </c>
      <c r="J78" s="90"/>
      <c r="K78" s="91"/>
      <c r="L78" s="91"/>
      <c r="M78" s="91"/>
      <c r="N78" s="91"/>
      <c r="O78" s="91"/>
      <c r="P78" s="91"/>
      <c r="Q78" s="91"/>
      <c r="R78" s="91"/>
      <c r="S78" s="91"/>
      <c r="T78" s="91"/>
      <c r="U78" s="91"/>
      <c r="V78" s="91"/>
      <c r="W78" s="92"/>
      <c r="X78" s="32"/>
      <c r="Y78" s="32"/>
      <c r="Z78" s="32"/>
      <c r="AA78" s="32"/>
      <c r="AB78" s="29"/>
      <c r="AC78" s="29"/>
      <c r="AD78" s="29"/>
      <c r="AF78">
        <v>9</v>
      </c>
      <c r="AG78" s="51" t="str">
        <f t="shared" si="0"/>
        <v/>
      </c>
      <c r="AT78" t="str">
        <f t="shared" si="1"/>
        <v/>
      </c>
      <c r="AU78" t="str">
        <f t="shared" si="2"/>
        <v/>
      </c>
    </row>
    <row r="79" spans="1:47" ht="30" customHeight="1">
      <c r="A79" s="29"/>
      <c r="B79" s="29"/>
      <c r="C79" s="29"/>
      <c r="D79" s="29"/>
      <c r="E79" s="33"/>
      <c r="F79" s="32"/>
      <c r="G79" s="32"/>
      <c r="H79" s="32"/>
      <c r="I79" s="30">
        <v>10</v>
      </c>
      <c r="J79" s="90"/>
      <c r="K79" s="91"/>
      <c r="L79" s="91"/>
      <c r="M79" s="91"/>
      <c r="N79" s="91"/>
      <c r="O79" s="91"/>
      <c r="P79" s="91"/>
      <c r="Q79" s="91"/>
      <c r="R79" s="91"/>
      <c r="S79" s="91"/>
      <c r="T79" s="91"/>
      <c r="U79" s="91"/>
      <c r="V79" s="91"/>
      <c r="W79" s="92"/>
      <c r="X79" s="32"/>
      <c r="Y79" s="32"/>
      <c r="Z79" s="32"/>
      <c r="AA79" s="32"/>
      <c r="AB79" s="29"/>
      <c r="AC79" s="29"/>
      <c r="AD79" s="29"/>
      <c r="AF79">
        <v>10</v>
      </c>
      <c r="AG79" s="51" t="str">
        <f t="shared" si="0"/>
        <v/>
      </c>
      <c r="AT79" t="str">
        <f t="shared" si="1"/>
        <v/>
      </c>
      <c r="AU79" t="str">
        <f t="shared" si="2"/>
        <v/>
      </c>
    </row>
    <row r="80" spans="1:47" ht="32.25" customHeight="1">
      <c r="A80" s="29"/>
      <c r="B80" s="29"/>
      <c r="C80" s="29"/>
      <c r="D80" s="29"/>
      <c r="E80" s="33"/>
      <c r="F80" s="32"/>
      <c r="G80" s="32"/>
      <c r="H80" s="32"/>
      <c r="I80" s="40"/>
      <c r="J80" s="32"/>
      <c r="K80" s="32"/>
      <c r="L80" s="32"/>
      <c r="M80" s="32"/>
      <c r="N80" s="32"/>
      <c r="O80" s="29"/>
      <c r="P80" s="29"/>
      <c r="Q80" s="29"/>
      <c r="R80" s="29"/>
      <c r="S80" s="33"/>
      <c r="T80" s="32"/>
      <c r="U80" s="32"/>
      <c r="V80" s="32"/>
      <c r="W80" s="32"/>
      <c r="X80" s="32"/>
      <c r="Y80" s="32"/>
      <c r="Z80" s="32"/>
      <c r="AA80" s="32"/>
      <c r="AB80" s="29"/>
      <c r="AC80" s="29"/>
      <c r="AD80" s="29"/>
      <c r="AT80" t="s">
        <v>132</v>
      </c>
    </row>
    <row r="81" spans="1:47" ht="22.5" customHeight="1" thickBot="1">
      <c r="A81" s="29"/>
      <c r="B81" s="29"/>
      <c r="C81" s="89" t="s">
        <v>69</v>
      </c>
      <c r="D81" s="89"/>
      <c r="E81" s="89"/>
      <c r="F81" s="89"/>
      <c r="G81" s="89"/>
      <c r="H81" s="89"/>
      <c r="I81" s="89"/>
      <c r="J81" s="89"/>
      <c r="K81" s="32"/>
      <c r="L81" s="32"/>
      <c r="M81" s="32"/>
      <c r="N81" s="32"/>
      <c r="O81" s="29"/>
      <c r="P81" s="29"/>
      <c r="Q81" s="29"/>
      <c r="R81" s="29"/>
      <c r="S81" s="33"/>
      <c r="T81" s="32"/>
      <c r="U81" s="32"/>
      <c r="V81" s="32"/>
      <c r="W81" s="32"/>
      <c r="X81" s="32"/>
      <c r="Y81" s="32"/>
      <c r="Z81" s="32"/>
      <c r="AA81" s="32"/>
      <c r="AB81" s="29"/>
      <c r="AC81" s="29"/>
      <c r="AD81" s="29"/>
      <c r="AT81" s="5" t="s">
        <v>100</v>
      </c>
      <c r="AU81" s="5" t="s">
        <v>101</v>
      </c>
    </row>
    <row r="82" spans="1:47" ht="59.25" customHeight="1" thickBot="1">
      <c r="A82" s="29"/>
      <c r="B82" s="29"/>
      <c r="C82" s="83" t="s">
        <v>82</v>
      </c>
      <c r="D82" s="84"/>
      <c r="E82" s="84"/>
      <c r="F82" s="84"/>
      <c r="G82" s="84"/>
      <c r="H82" s="84"/>
      <c r="I82" s="84"/>
      <c r="J82" s="85"/>
      <c r="K82" s="96" t="b">
        <v>0</v>
      </c>
      <c r="L82" s="97"/>
      <c r="M82" s="98" t="s">
        <v>283</v>
      </c>
      <c r="N82" s="99" t="b">
        <v>0</v>
      </c>
      <c r="O82" s="99"/>
      <c r="P82" s="99"/>
      <c r="Q82" s="100"/>
      <c r="R82" s="101" t="b">
        <v>0</v>
      </c>
      <c r="S82" s="97"/>
      <c r="T82" s="102" t="s">
        <v>284</v>
      </c>
      <c r="U82" s="103"/>
      <c r="V82" s="103"/>
      <c r="W82" s="103"/>
      <c r="X82" s="103"/>
      <c r="Y82" s="104"/>
      <c r="Z82" s="29"/>
      <c r="AA82" s="29"/>
      <c r="AB82" s="29"/>
      <c r="AC82" s="29"/>
      <c r="AD82" s="29"/>
      <c r="AG82" s="53" t="s">
        <v>103</v>
      </c>
      <c r="AT82" t="b">
        <f>K82</f>
        <v>0</v>
      </c>
      <c r="AU82" t="b">
        <f>R82</f>
        <v>0</v>
      </c>
    </row>
    <row r="83" spans="1:47" ht="39" customHeight="1" thickBot="1">
      <c r="A83" s="29"/>
      <c r="B83" s="29"/>
      <c r="C83" s="86" t="s">
        <v>68</v>
      </c>
      <c r="D83" s="87"/>
      <c r="E83" s="87"/>
      <c r="F83" s="87"/>
      <c r="G83" s="87"/>
      <c r="H83" s="87"/>
      <c r="I83" s="87"/>
      <c r="J83" s="88"/>
      <c r="K83" s="73" t="b">
        <v>0</v>
      </c>
      <c r="L83" s="105" t="s">
        <v>42</v>
      </c>
      <c r="M83" s="106"/>
      <c r="N83" s="71" t="b">
        <v>0</v>
      </c>
      <c r="O83" s="107" t="s">
        <v>81</v>
      </c>
      <c r="P83" s="108"/>
      <c r="Q83" s="72" t="b">
        <v>0</v>
      </c>
      <c r="R83" s="109" t="s">
        <v>43</v>
      </c>
      <c r="S83" s="110"/>
      <c r="T83" s="72" t="b">
        <v>0</v>
      </c>
      <c r="U83" s="105" t="s">
        <v>44</v>
      </c>
      <c r="V83" s="106"/>
      <c r="W83" s="72" t="b">
        <v>0</v>
      </c>
      <c r="X83" s="105" t="s">
        <v>45</v>
      </c>
      <c r="Y83" s="111"/>
      <c r="Z83" s="29"/>
      <c r="AA83" s="29"/>
      <c r="AB83" s="29"/>
      <c r="AC83" s="29"/>
      <c r="AD83" s="29"/>
      <c r="AG83" s="52" t="str">
        <f>IF(R82=FALSE,"",IF(AND(R82=TRUE,OR(K83=TRUE,N83=TRUE,Q83=TRUE,T83=TRUE,W83=TRUE)),"","＜要確認＞Web会議ツールが未選択となっています"))</f>
        <v/>
      </c>
    </row>
    <row r="84" spans="1:47" ht="27"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row>
    <row r="85" spans="1:47" ht="27" customHeight="1"/>
    <row r="86" spans="1:47" ht="27" customHeight="1"/>
    <row r="87" spans="1:47" ht="27" customHeight="1"/>
    <row r="88" spans="1:47" ht="27" customHeight="1"/>
    <row r="89" spans="1:47" ht="27" customHeight="1"/>
    <row r="90" spans="1:47" ht="27" customHeight="1"/>
    <row r="93" spans="1:47">
      <c r="AG93" s="78" t="s">
        <v>280</v>
      </c>
    </row>
    <row r="94" spans="1:47">
      <c r="AG94">
        <f>COUNTIF($AG$96:$AG$295,"TRUE")</f>
        <v>144</v>
      </c>
      <c r="AH94">
        <f>COUNTIF($AH$96:$AH$295,"TRUE")</f>
        <v>53</v>
      </c>
    </row>
    <row r="95" spans="1:47">
      <c r="H95" s="48" t="s">
        <v>96</v>
      </c>
      <c r="R95" s="49" t="s">
        <v>97</v>
      </c>
      <c r="AG95" t="s">
        <v>98</v>
      </c>
      <c r="AH95" t="s">
        <v>99</v>
      </c>
    </row>
    <row r="96" spans="1:47" ht="14.4" hidden="1">
      <c r="G96">
        <v>1</v>
      </c>
      <c r="H96" t="s">
        <v>161</v>
      </c>
      <c r="Q96" s="44"/>
      <c r="R96" s="45" t="str">
        <f>G96&amp;"　"&amp;H96</f>
        <v>1　株式会社　アーステクニカ</v>
      </c>
      <c r="AG96" s="5" t="b">
        <v>1</v>
      </c>
      <c r="AH96" s="5" t="b">
        <v>0</v>
      </c>
    </row>
    <row r="97" spans="7:34" ht="14.4" hidden="1">
      <c r="G97">
        <v>2</v>
      </c>
      <c r="H97" t="s">
        <v>162</v>
      </c>
      <c r="Q97" s="44"/>
      <c r="R97" s="45" t="str">
        <f t="shared" ref="R97:R160" si="3">G97&amp;"　"&amp;H97</f>
        <v>2　アール・ティ・エンジニアリング　株式会社</v>
      </c>
      <c r="AG97" s="5" t="b">
        <v>1</v>
      </c>
      <c r="AH97" s="5" t="b">
        <v>1</v>
      </c>
    </row>
    <row r="98" spans="7:34" ht="14.4" hidden="1">
      <c r="G98">
        <v>3</v>
      </c>
      <c r="H98" t="s">
        <v>163</v>
      </c>
      <c r="Q98" s="44"/>
      <c r="R98" s="45" t="str">
        <f t="shared" si="3"/>
        <v>3　株式会社　ＩＨＩ検査計測</v>
      </c>
      <c r="AG98" s="5" t="b">
        <v>1</v>
      </c>
      <c r="AH98" s="5" t="b">
        <v>0</v>
      </c>
    </row>
    <row r="99" spans="7:34" ht="14.4" hidden="1">
      <c r="G99">
        <v>4</v>
      </c>
      <c r="H99" t="s">
        <v>164</v>
      </c>
      <c r="Q99" s="44"/>
      <c r="R99" s="45" t="str">
        <f t="shared" si="3"/>
        <v>4　株式会社　ISSリアライズ　名古屋営業所</v>
      </c>
      <c r="AG99" s="5" t="b">
        <v>1</v>
      </c>
      <c r="AH99" s="5" t="b">
        <v>0</v>
      </c>
    </row>
    <row r="100" spans="7:34" ht="14.4" hidden="1">
      <c r="G100">
        <v>5</v>
      </c>
      <c r="H100" t="s">
        <v>165</v>
      </c>
      <c r="Q100" s="44"/>
      <c r="R100" s="45" t="str">
        <f t="shared" si="3"/>
        <v>5　株式会社　ILエンジニアリングマネジメント</v>
      </c>
      <c r="AG100" s="5" t="b">
        <v>1</v>
      </c>
      <c r="AH100" s="5" t="b">
        <v>0</v>
      </c>
    </row>
    <row r="101" spans="7:34" ht="14.4" hidden="1">
      <c r="G101">
        <v>6</v>
      </c>
      <c r="H101" t="s">
        <v>80</v>
      </c>
      <c r="Q101" s="44"/>
      <c r="R101" s="45" t="str">
        <f t="shared" si="3"/>
        <v>6　アイコー　株式会社</v>
      </c>
      <c r="AG101" s="5" t="b">
        <v>1</v>
      </c>
      <c r="AH101" s="5" t="b">
        <v>0</v>
      </c>
    </row>
    <row r="102" spans="7:34" ht="14.4" hidden="1">
      <c r="G102">
        <v>7</v>
      </c>
      <c r="H102" t="s">
        <v>166</v>
      </c>
      <c r="Q102" s="44"/>
      <c r="R102" s="45" t="str">
        <f t="shared" si="3"/>
        <v>7　愛知製鋼　株式会社</v>
      </c>
      <c r="AG102" s="5" t="b">
        <v>1</v>
      </c>
      <c r="AH102" s="5" t="b">
        <v>0</v>
      </c>
    </row>
    <row r="103" spans="7:34" ht="14.4" hidden="1">
      <c r="G103">
        <v>8</v>
      </c>
      <c r="H103" t="s">
        <v>167</v>
      </c>
      <c r="Q103" s="44"/>
      <c r="R103" s="45" t="str">
        <f t="shared" si="3"/>
        <v>8　愛知電機　株式会社</v>
      </c>
      <c r="AG103" s="5" t="b">
        <v>1</v>
      </c>
      <c r="AH103" s="5" t="b">
        <v>0</v>
      </c>
    </row>
    <row r="104" spans="7:34" ht="14.4" hidden="1">
      <c r="G104">
        <v>9</v>
      </c>
      <c r="H104" t="s">
        <v>168</v>
      </c>
      <c r="Q104" s="44"/>
      <c r="R104" s="45" t="str">
        <f t="shared" si="3"/>
        <v>9　愛知時計電機　株式会社</v>
      </c>
      <c r="AG104" s="5" t="b">
        <v>1</v>
      </c>
      <c r="AH104" s="5" t="b">
        <v>0</v>
      </c>
    </row>
    <row r="105" spans="7:34" ht="14.4" hidden="1">
      <c r="G105">
        <v>10</v>
      </c>
      <c r="H105" t="s">
        <v>169</v>
      </c>
      <c r="Q105" s="44"/>
      <c r="R105" s="45" t="str">
        <f t="shared" si="3"/>
        <v>10　アイテック 株式会社</v>
      </c>
      <c r="AG105" s="5" t="b">
        <v>1</v>
      </c>
      <c r="AH105" s="5" t="b">
        <v>1</v>
      </c>
    </row>
    <row r="106" spans="7:34" ht="14.4" hidden="1">
      <c r="G106">
        <v>11</v>
      </c>
      <c r="H106" t="s">
        <v>170</v>
      </c>
      <c r="Q106" s="44"/>
      <c r="R106" s="45" t="str">
        <f t="shared" si="3"/>
        <v>11　株式会社　赤阪鐵工所</v>
      </c>
      <c r="AG106" s="5" t="b">
        <v>1</v>
      </c>
      <c r="AH106" s="5" t="b">
        <v>0</v>
      </c>
    </row>
    <row r="107" spans="7:34" ht="14.4" hidden="1">
      <c r="G107">
        <v>12</v>
      </c>
      <c r="H107" t="s">
        <v>171</v>
      </c>
      <c r="Q107" s="44"/>
      <c r="R107" s="45" t="str">
        <f t="shared" si="3"/>
        <v>12　株式会社　浅賀井製作所</v>
      </c>
      <c r="AG107" s="5" t="b">
        <v>1</v>
      </c>
      <c r="AH107" s="5" t="b">
        <v>1</v>
      </c>
    </row>
    <row r="108" spans="7:34" ht="14.4" hidden="1">
      <c r="G108">
        <v>13</v>
      </c>
      <c r="H108" t="s">
        <v>172</v>
      </c>
      <c r="Q108" s="44"/>
      <c r="R108" s="45" t="str">
        <f t="shared" si="3"/>
        <v>13　旭化成　株式会社</v>
      </c>
      <c r="AG108" s="5" t="b">
        <v>1</v>
      </c>
      <c r="AH108" s="5" t="b">
        <v>1</v>
      </c>
    </row>
    <row r="109" spans="7:34" ht="14.4" hidden="1">
      <c r="G109">
        <v>14</v>
      </c>
      <c r="H109" t="s">
        <v>173</v>
      </c>
      <c r="Q109" s="44"/>
      <c r="R109" s="45" t="str">
        <f t="shared" si="3"/>
        <v>14　株式会社　旭工業所</v>
      </c>
      <c r="AG109" s="5" t="b">
        <v>1</v>
      </c>
      <c r="AH109" s="5" t="b">
        <v>0</v>
      </c>
    </row>
    <row r="110" spans="7:34" ht="14.4" hidden="1">
      <c r="G110">
        <v>15</v>
      </c>
      <c r="H110" t="s">
        <v>174</v>
      </c>
      <c r="Q110" s="44"/>
      <c r="R110" s="45" t="str">
        <f t="shared" si="3"/>
        <v>15　株式会社　アジャスト</v>
      </c>
      <c r="AG110" s="5" t="b">
        <v>1</v>
      </c>
      <c r="AH110" s="5" t="b">
        <v>1</v>
      </c>
    </row>
    <row r="111" spans="7:34" ht="14.4" hidden="1">
      <c r="G111">
        <v>16</v>
      </c>
      <c r="H111" t="s">
        <v>104</v>
      </c>
      <c r="Q111" s="44"/>
      <c r="R111" s="45" t="str">
        <f t="shared" si="3"/>
        <v>16　アスカ　株式会社</v>
      </c>
      <c r="AG111" s="5" t="b">
        <v>1</v>
      </c>
      <c r="AH111" s="5" t="b">
        <v>0</v>
      </c>
    </row>
    <row r="112" spans="7:34" ht="14.4" hidden="1">
      <c r="G112">
        <v>17</v>
      </c>
      <c r="H112" t="s">
        <v>175</v>
      </c>
      <c r="Q112" s="44"/>
      <c r="R112" s="45" t="str">
        <f t="shared" si="3"/>
        <v>17　アポロ　株式会社</v>
      </c>
      <c r="AG112" s="5" t="b">
        <v>1</v>
      </c>
      <c r="AH112" s="5" t="b">
        <v>0</v>
      </c>
    </row>
    <row r="113" spans="7:34" ht="14.4" hidden="1">
      <c r="G113">
        <v>18</v>
      </c>
      <c r="H113" t="s">
        <v>176</v>
      </c>
      <c r="Q113" s="44"/>
      <c r="R113" s="45" t="str">
        <f t="shared" si="3"/>
        <v>18　株式会社　アムロン</v>
      </c>
      <c r="AG113" s="5" t="b">
        <v>0</v>
      </c>
      <c r="AH113" s="5" t="b">
        <v>1</v>
      </c>
    </row>
    <row r="114" spans="7:34" ht="14.4" hidden="1">
      <c r="G114">
        <v>19</v>
      </c>
      <c r="H114" t="s">
        <v>105</v>
      </c>
      <c r="Q114" s="44"/>
      <c r="R114" s="45" t="str">
        <f t="shared" si="3"/>
        <v>19　井澤金属　株式会社　名古屋支店</v>
      </c>
      <c r="AG114" s="5" t="b">
        <v>1</v>
      </c>
      <c r="AH114" s="5" t="b">
        <v>0</v>
      </c>
    </row>
    <row r="115" spans="7:34" ht="14.4" hidden="1">
      <c r="G115">
        <v>20</v>
      </c>
      <c r="H115" t="s">
        <v>83</v>
      </c>
      <c r="Q115" s="44"/>
      <c r="R115" s="45" t="str">
        <f t="shared" si="3"/>
        <v>20　株式会社　石垣商店</v>
      </c>
      <c r="AG115" s="5" t="b">
        <v>1</v>
      </c>
      <c r="AH115" s="5" t="b">
        <v>0</v>
      </c>
    </row>
    <row r="116" spans="7:34" ht="14.4" hidden="1">
      <c r="G116">
        <v>21</v>
      </c>
      <c r="H116" t="s">
        <v>177</v>
      </c>
      <c r="Q116" s="44"/>
      <c r="R116" s="45" t="str">
        <f t="shared" si="3"/>
        <v>21　株式会社　イデア</v>
      </c>
      <c r="AG116" s="5" t="b">
        <v>1</v>
      </c>
      <c r="AH116" s="5" t="b">
        <v>1</v>
      </c>
    </row>
    <row r="117" spans="7:34" ht="14.4" hidden="1">
      <c r="G117">
        <v>22</v>
      </c>
      <c r="H117" t="s">
        <v>178</v>
      </c>
      <c r="Q117" s="44"/>
      <c r="R117" s="45" t="str">
        <f t="shared" si="3"/>
        <v>22　株式会社　伊藤工業</v>
      </c>
      <c r="AG117" s="5" t="b">
        <v>1</v>
      </c>
      <c r="AH117" s="5" t="b">
        <v>0</v>
      </c>
    </row>
    <row r="118" spans="7:34" ht="14.4" hidden="1">
      <c r="G118">
        <v>23</v>
      </c>
      <c r="H118" t="s">
        <v>179</v>
      </c>
      <c r="Q118" s="44"/>
      <c r="R118" s="45" t="str">
        <f t="shared" si="3"/>
        <v>23　株式会社　伊藤精密製作所</v>
      </c>
      <c r="AG118" s="5" t="b">
        <v>1</v>
      </c>
      <c r="AH118" s="5" t="b">
        <v>0</v>
      </c>
    </row>
    <row r="119" spans="7:34" ht="14.4" hidden="1">
      <c r="G119">
        <v>24</v>
      </c>
      <c r="H119" t="s">
        <v>84</v>
      </c>
      <c r="Q119" s="44"/>
      <c r="R119" s="45" t="str">
        <f t="shared" si="3"/>
        <v>24　株式会社　イナック</v>
      </c>
      <c r="AG119" s="5" t="b">
        <v>0</v>
      </c>
      <c r="AH119" s="5" t="b">
        <v>1</v>
      </c>
    </row>
    <row r="120" spans="7:34" ht="14.4" hidden="1">
      <c r="G120">
        <v>25</v>
      </c>
      <c r="H120" t="s">
        <v>180</v>
      </c>
      <c r="Q120" s="44"/>
      <c r="R120" s="45" t="str">
        <f t="shared" si="3"/>
        <v>25　岩手製鉄　株式会社</v>
      </c>
      <c r="AG120" s="5" t="b">
        <v>1</v>
      </c>
      <c r="AH120" s="5" t="b">
        <v>0</v>
      </c>
    </row>
    <row r="121" spans="7:34" ht="14.4" hidden="1">
      <c r="G121">
        <v>26</v>
      </c>
      <c r="H121" t="s">
        <v>181</v>
      </c>
      <c r="Q121" s="44"/>
      <c r="R121" s="45" t="str">
        <f t="shared" si="3"/>
        <v>26　株式会社　エアロ</v>
      </c>
      <c r="AG121" s="5" t="b">
        <v>1</v>
      </c>
      <c r="AH121" s="5" t="b">
        <v>1</v>
      </c>
    </row>
    <row r="122" spans="7:34" ht="14.4" hidden="1">
      <c r="G122">
        <v>27</v>
      </c>
      <c r="H122" t="s">
        <v>182</v>
      </c>
      <c r="Q122" s="44"/>
      <c r="R122" s="45" t="str">
        <f t="shared" si="3"/>
        <v>27　SUS　株式会社　滋賀事業所</v>
      </c>
      <c r="AG122" s="5" t="b">
        <v>1</v>
      </c>
      <c r="AH122" s="5" t="b">
        <v>0</v>
      </c>
    </row>
    <row r="123" spans="7:34" ht="14.4" hidden="1">
      <c r="G123">
        <v>28</v>
      </c>
      <c r="H123" t="s">
        <v>106</v>
      </c>
      <c r="Q123" s="44"/>
      <c r="R123" s="45" t="str">
        <f t="shared" si="3"/>
        <v>28　NSKマイクロプレシジョン　株式会社</v>
      </c>
      <c r="AG123" s="5" t="b">
        <v>0</v>
      </c>
      <c r="AH123" s="5" t="b">
        <v>1</v>
      </c>
    </row>
    <row r="124" spans="7:34" ht="14.4" hidden="1">
      <c r="G124">
        <v>29</v>
      </c>
      <c r="H124" t="s">
        <v>183</v>
      </c>
      <c r="Q124" s="44"/>
      <c r="R124" s="45" t="str">
        <f t="shared" si="3"/>
        <v>29　NTN　株式会社</v>
      </c>
      <c r="AG124" s="5" t="b">
        <v>1</v>
      </c>
      <c r="AH124" s="5" t="b">
        <v>0</v>
      </c>
    </row>
    <row r="125" spans="7:34" ht="14.4" hidden="1">
      <c r="G125">
        <v>30</v>
      </c>
      <c r="H125" t="s">
        <v>184</v>
      </c>
      <c r="Q125" s="44"/>
      <c r="R125" s="45" t="str">
        <f t="shared" si="3"/>
        <v>30　株式会社　エヌテック関東営業所</v>
      </c>
      <c r="AG125" s="5" t="b">
        <v>1</v>
      </c>
      <c r="AH125" s="5" t="b">
        <v>0</v>
      </c>
    </row>
    <row r="126" spans="7:34" ht="14.4" hidden="1">
      <c r="G126">
        <v>31</v>
      </c>
      <c r="H126" t="s">
        <v>185</v>
      </c>
      <c r="Q126" s="44"/>
      <c r="R126" s="45" t="str">
        <f t="shared" si="3"/>
        <v>31　株式会社　エノテック</v>
      </c>
      <c r="AG126" s="5" t="b">
        <v>1</v>
      </c>
      <c r="AH126" s="5" t="b">
        <v>0</v>
      </c>
    </row>
    <row r="127" spans="7:34" ht="14.4" hidden="1">
      <c r="G127">
        <v>32</v>
      </c>
      <c r="H127" t="s">
        <v>186</v>
      </c>
      <c r="Q127" s="44"/>
      <c r="R127" s="45" t="str">
        <f t="shared" si="3"/>
        <v>32　エンシュウ　株式会社</v>
      </c>
      <c r="AG127" s="5" t="b">
        <v>1</v>
      </c>
      <c r="AH127" s="5" t="b">
        <v>1</v>
      </c>
    </row>
    <row r="128" spans="7:34" ht="14.4" hidden="1">
      <c r="G128">
        <v>33</v>
      </c>
      <c r="H128" t="s">
        <v>187</v>
      </c>
      <c r="Q128" s="44"/>
      <c r="R128" s="45" t="str">
        <f t="shared" si="3"/>
        <v>33　大島農機　株式会社</v>
      </c>
      <c r="AG128" s="5" t="b">
        <v>0</v>
      </c>
      <c r="AH128" s="5" t="b">
        <v>1</v>
      </c>
    </row>
    <row r="129" spans="7:34" ht="14.4" hidden="1">
      <c r="G129">
        <v>34</v>
      </c>
      <c r="H129" t="s">
        <v>188</v>
      </c>
      <c r="Q129" s="44"/>
      <c r="R129" s="45" t="str">
        <f t="shared" si="3"/>
        <v>34　株式会社　大橋製作所</v>
      </c>
      <c r="AG129" s="5" t="b">
        <v>1</v>
      </c>
      <c r="AH129" s="5" t="b">
        <v>0</v>
      </c>
    </row>
    <row r="130" spans="7:34" ht="14.4" hidden="1">
      <c r="G130">
        <v>35</v>
      </c>
      <c r="H130" t="s">
        <v>189</v>
      </c>
      <c r="Q130" s="44"/>
      <c r="R130" s="45" t="str">
        <f t="shared" si="3"/>
        <v>35　大森機械工業　株式会社</v>
      </c>
      <c r="AG130" s="5" t="b">
        <v>1</v>
      </c>
      <c r="AH130" s="5" t="b">
        <v>0</v>
      </c>
    </row>
    <row r="131" spans="7:34" ht="14.4" hidden="1">
      <c r="G131">
        <v>36</v>
      </c>
      <c r="H131" t="s">
        <v>107</v>
      </c>
      <c r="Q131" s="44"/>
      <c r="R131" s="45" t="str">
        <f t="shared" si="3"/>
        <v>36　小川工業　株式会社</v>
      </c>
      <c r="AG131" s="5" t="b">
        <v>1</v>
      </c>
      <c r="AH131" s="5" t="b">
        <v>0</v>
      </c>
    </row>
    <row r="132" spans="7:34" ht="14.4" hidden="1">
      <c r="G132">
        <v>37</v>
      </c>
      <c r="H132" t="s">
        <v>190</v>
      </c>
      <c r="Q132" s="44"/>
      <c r="R132" s="45" t="str">
        <f t="shared" si="3"/>
        <v>37　樫山工業　株式会社</v>
      </c>
      <c r="AG132" s="5" t="b">
        <v>1</v>
      </c>
      <c r="AH132" s="5" t="b">
        <v>0</v>
      </c>
    </row>
    <row r="133" spans="7:34" ht="14.4" hidden="1">
      <c r="G133">
        <v>38</v>
      </c>
      <c r="H133" t="s">
        <v>70</v>
      </c>
      <c r="Q133" s="44"/>
      <c r="R133" s="45" t="str">
        <f t="shared" si="3"/>
        <v>38　柏木産業　株式会社</v>
      </c>
      <c r="AG133" s="5" t="b">
        <v>0</v>
      </c>
      <c r="AH133" s="5" t="b">
        <v>1</v>
      </c>
    </row>
    <row r="134" spans="7:34" ht="14.4" hidden="1">
      <c r="G134">
        <v>39</v>
      </c>
      <c r="H134" t="s">
        <v>191</v>
      </c>
      <c r="Q134" s="44"/>
      <c r="R134" s="45" t="str">
        <f t="shared" si="3"/>
        <v>39　カヤバ　株式会社</v>
      </c>
      <c r="AG134" s="5" t="b">
        <v>1</v>
      </c>
      <c r="AH134" s="5" t="b">
        <v>0</v>
      </c>
    </row>
    <row r="135" spans="7:34" ht="14.4" hidden="1">
      <c r="G135">
        <v>40</v>
      </c>
      <c r="H135" t="s">
        <v>85</v>
      </c>
      <c r="Q135" s="44"/>
      <c r="R135" s="45" t="str">
        <f t="shared" si="3"/>
        <v>40　川口板金　株式会社</v>
      </c>
      <c r="AG135" s="5" t="b">
        <v>0</v>
      </c>
      <c r="AH135" s="5" t="b">
        <v>1</v>
      </c>
    </row>
    <row r="136" spans="7:34" ht="14.4" hidden="1">
      <c r="G136">
        <v>41</v>
      </c>
      <c r="H136" t="s">
        <v>192</v>
      </c>
      <c r="Q136" s="44"/>
      <c r="R136" s="45" t="str">
        <f t="shared" si="3"/>
        <v>41　川島金属　株式会社</v>
      </c>
      <c r="AG136" s="5" t="b">
        <v>0</v>
      </c>
      <c r="AH136" s="5" t="b">
        <v>1</v>
      </c>
    </row>
    <row r="137" spans="7:34" ht="14.4" hidden="1">
      <c r="G137">
        <v>42</v>
      </c>
      <c r="H137" t="s">
        <v>193</v>
      </c>
      <c r="Q137" s="44"/>
      <c r="R137" s="45" t="str">
        <f t="shared" si="3"/>
        <v>42　キクチコールドヘッター　株式会社</v>
      </c>
      <c r="AG137" s="5" t="b">
        <v>1</v>
      </c>
      <c r="AH137" s="5" t="b">
        <v>0</v>
      </c>
    </row>
    <row r="138" spans="7:34" ht="14.4" hidden="1">
      <c r="G138">
        <v>43</v>
      </c>
      <c r="H138" t="s">
        <v>108</v>
      </c>
      <c r="Q138" s="44"/>
      <c r="R138" s="45" t="str">
        <f t="shared" si="3"/>
        <v>43　株式会社　きしろ</v>
      </c>
      <c r="AG138" s="5" t="b">
        <v>1</v>
      </c>
      <c r="AH138" s="5" t="b">
        <v>0</v>
      </c>
    </row>
    <row r="139" spans="7:34" ht="14.4" hidden="1">
      <c r="G139">
        <v>44</v>
      </c>
      <c r="H139" t="s">
        <v>71</v>
      </c>
      <c r="Q139" s="44"/>
      <c r="R139" s="45" t="str">
        <f t="shared" si="3"/>
        <v>44　株式会社　鬼頭精器製作所</v>
      </c>
      <c r="AG139" s="5" t="b">
        <v>1</v>
      </c>
      <c r="AH139" s="5" t="b">
        <v>0</v>
      </c>
    </row>
    <row r="140" spans="7:34" ht="14.4" hidden="1">
      <c r="G140">
        <v>45</v>
      </c>
      <c r="H140" t="s">
        <v>194</v>
      </c>
      <c r="Q140" s="44"/>
      <c r="R140" s="45" t="str">
        <f t="shared" si="3"/>
        <v>45　岐阜精機工業　株式会社</v>
      </c>
      <c r="AG140" s="5" t="b">
        <v>1</v>
      </c>
      <c r="AH140" s="5" t="b">
        <v>1</v>
      </c>
    </row>
    <row r="141" spans="7:34" ht="14.4" hidden="1">
      <c r="G141">
        <v>46</v>
      </c>
      <c r="H141" t="s">
        <v>195</v>
      </c>
      <c r="Q141" s="44"/>
      <c r="R141" s="45" t="str">
        <f t="shared" si="3"/>
        <v>46　岐阜精工　株式会社</v>
      </c>
      <c r="AG141" s="5" t="b">
        <v>1</v>
      </c>
      <c r="AH141" s="5" t="b">
        <v>0</v>
      </c>
    </row>
    <row r="142" spans="7:34" ht="14.4" hidden="1">
      <c r="G142">
        <v>47</v>
      </c>
      <c r="H142" t="s">
        <v>196</v>
      </c>
      <c r="Q142" s="44"/>
      <c r="R142" s="45" t="str">
        <f t="shared" si="3"/>
        <v>47　キヤノン　株式会社</v>
      </c>
      <c r="AG142" s="5" t="b">
        <v>0</v>
      </c>
      <c r="AH142" s="5" t="b">
        <v>1</v>
      </c>
    </row>
    <row r="143" spans="7:34" ht="14.4" hidden="1">
      <c r="G143">
        <v>48</v>
      </c>
      <c r="H143" t="s">
        <v>86</v>
      </c>
      <c r="Q143" s="44"/>
      <c r="R143" s="45" t="str">
        <f t="shared" si="3"/>
        <v>48　株式会社　キョウワ</v>
      </c>
      <c r="AG143" s="5" t="b">
        <v>1</v>
      </c>
      <c r="AH143" s="5" t="b">
        <v>0</v>
      </c>
    </row>
    <row r="144" spans="7:34" ht="14.4" hidden="1">
      <c r="G144">
        <v>49</v>
      </c>
      <c r="H144" t="s">
        <v>109</v>
      </c>
      <c r="Q144" s="44"/>
      <c r="R144" s="45" t="str">
        <f t="shared" si="3"/>
        <v>49　株式会社　協和製作所</v>
      </c>
      <c r="AG144" s="5" t="b">
        <v>1</v>
      </c>
      <c r="AH144" s="5" t="b">
        <v>0</v>
      </c>
    </row>
    <row r="145" spans="7:34" ht="14.4" hidden="1">
      <c r="G145">
        <v>50</v>
      </c>
      <c r="H145" t="s">
        <v>197</v>
      </c>
      <c r="Q145" s="44"/>
      <c r="R145" s="45" t="str">
        <f t="shared" si="3"/>
        <v>50　キョーラク　株式会社</v>
      </c>
      <c r="AG145" s="5" t="b">
        <v>1</v>
      </c>
      <c r="AH145" s="5" t="b">
        <v>0</v>
      </c>
    </row>
    <row r="146" spans="7:34" ht="14.4" hidden="1">
      <c r="G146">
        <v>51</v>
      </c>
      <c r="H146" t="s">
        <v>198</v>
      </c>
      <c r="Q146" s="44"/>
      <c r="R146" s="45" t="str">
        <f t="shared" si="3"/>
        <v>51　極東開発工業　株式会社　環境事業部</v>
      </c>
      <c r="AG146" s="5" t="b">
        <v>1</v>
      </c>
      <c r="AH146" s="5" t="b">
        <v>0</v>
      </c>
    </row>
    <row r="147" spans="7:34" ht="14.4" hidden="1">
      <c r="G147">
        <v>52</v>
      </c>
      <c r="H147" t="s">
        <v>199</v>
      </c>
      <c r="Q147" s="44"/>
      <c r="R147" s="45" t="str">
        <f t="shared" si="3"/>
        <v>52　近畿金属　株式会社</v>
      </c>
      <c r="AG147" s="5" t="b">
        <v>0</v>
      </c>
      <c r="AH147" s="5" t="b">
        <v>1</v>
      </c>
    </row>
    <row r="148" spans="7:34" ht="14.4" hidden="1">
      <c r="G148">
        <v>53</v>
      </c>
      <c r="H148" t="s">
        <v>200</v>
      </c>
      <c r="Q148" s="44"/>
      <c r="R148" s="45" t="str">
        <f t="shared" si="3"/>
        <v>53　株式会社　クボタ　</v>
      </c>
      <c r="AG148" s="5" t="b">
        <v>1</v>
      </c>
      <c r="AH148" s="5" t="b">
        <v>0</v>
      </c>
    </row>
    <row r="149" spans="7:34" ht="14.4" hidden="1">
      <c r="G149">
        <v>54</v>
      </c>
      <c r="H149" t="s">
        <v>110</v>
      </c>
      <c r="Q149" s="44"/>
      <c r="R149" s="45" t="str">
        <f t="shared" si="3"/>
        <v>54　クボタ環境エンジニアリング　株式会社</v>
      </c>
      <c r="AG149" s="5" t="b">
        <v>1</v>
      </c>
      <c r="AH149" s="5" t="b">
        <v>0</v>
      </c>
    </row>
    <row r="150" spans="7:34" ht="14.4" hidden="1">
      <c r="G150">
        <v>55</v>
      </c>
      <c r="H150" t="s">
        <v>201</v>
      </c>
      <c r="Q150" s="44"/>
      <c r="R150" s="45" t="str">
        <f t="shared" si="3"/>
        <v>55　グローベン　株式会社</v>
      </c>
      <c r="AG150" s="5" t="b">
        <v>0</v>
      </c>
      <c r="AH150" s="5" t="b">
        <v>1</v>
      </c>
    </row>
    <row r="151" spans="7:34" ht="14.4" hidden="1">
      <c r="G151">
        <v>56</v>
      </c>
      <c r="H151" t="s">
        <v>202</v>
      </c>
      <c r="Q151" s="44"/>
      <c r="R151" s="45" t="str">
        <f t="shared" si="3"/>
        <v>56　京浜金属工業　株式会社</v>
      </c>
      <c r="AG151" s="5" t="b">
        <v>1</v>
      </c>
      <c r="AH151" s="5" t="b">
        <v>1</v>
      </c>
    </row>
    <row r="152" spans="7:34" ht="14.4" hidden="1">
      <c r="G152">
        <v>57</v>
      </c>
      <c r="H152" t="s">
        <v>203</v>
      </c>
      <c r="Q152" s="44"/>
      <c r="R152" s="45" t="str">
        <f t="shared" si="3"/>
        <v>57　株式会社　ゲートジャパン</v>
      </c>
      <c r="AG152" s="5" t="b">
        <v>1</v>
      </c>
      <c r="AH152" s="5" t="b">
        <v>0</v>
      </c>
    </row>
    <row r="153" spans="7:34" ht="14.4" hidden="1">
      <c r="G153">
        <v>58</v>
      </c>
      <c r="H153" t="s">
        <v>111</v>
      </c>
      <c r="Q153" s="44"/>
      <c r="R153" s="45" t="str">
        <f t="shared" si="3"/>
        <v>58　株式会社　ケーエムエフ</v>
      </c>
      <c r="AG153" s="5" t="b">
        <v>1</v>
      </c>
      <c r="AH153" s="5" t="b">
        <v>0</v>
      </c>
    </row>
    <row r="154" spans="7:34" ht="14.4" hidden="1">
      <c r="G154">
        <v>59</v>
      </c>
      <c r="H154" t="s">
        <v>87</v>
      </c>
      <c r="Q154" s="44"/>
      <c r="R154" s="45" t="str">
        <f t="shared" si="3"/>
        <v>59　高周波熱錬　株式会社　(中部営業所・刈谷工場)</v>
      </c>
      <c r="AG154" s="5" t="b">
        <v>1</v>
      </c>
      <c r="AH154" s="5" t="b">
        <v>1</v>
      </c>
    </row>
    <row r="155" spans="7:34" ht="14.4" hidden="1">
      <c r="G155">
        <v>60</v>
      </c>
      <c r="H155" t="s">
        <v>204</v>
      </c>
      <c r="Q155" s="44"/>
      <c r="R155" s="45" t="str">
        <f t="shared" si="3"/>
        <v>60　株式会社　甲府明電舎</v>
      </c>
      <c r="AG155" s="5" t="b">
        <v>1</v>
      </c>
      <c r="AH155" s="5" t="b">
        <v>0</v>
      </c>
    </row>
    <row r="156" spans="7:34" ht="14.4" hidden="1">
      <c r="G156">
        <v>61</v>
      </c>
      <c r="H156" t="s">
        <v>205</v>
      </c>
      <c r="Q156" s="44"/>
      <c r="R156" s="45" t="str">
        <f t="shared" si="3"/>
        <v>61　株式会社　神戸製鋼所　技術開発本部</v>
      </c>
      <c r="AG156" s="5" t="b">
        <v>1</v>
      </c>
      <c r="AH156" s="5" t="b">
        <v>0</v>
      </c>
    </row>
    <row r="157" spans="7:34" ht="14.4" hidden="1">
      <c r="G157">
        <v>62</v>
      </c>
      <c r="H157" t="s">
        <v>206</v>
      </c>
      <c r="Q157" s="44"/>
      <c r="R157" s="45" t="str">
        <f t="shared" si="3"/>
        <v>62　高宝工業　株式会社</v>
      </c>
      <c r="AG157" s="5" t="b">
        <v>1</v>
      </c>
      <c r="AH157" s="5" t="b">
        <v>0</v>
      </c>
    </row>
    <row r="158" spans="7:34" ht="14.4" hidden="1">
      <c r="G158">
        <v>63</v>
      </c>
      <c r="H158" t="s">
        <v>72</v>
      </c>
      <c r="Q158" s="44"/>
      <c r="R158" s="45" t="str">
        <f t="shared" si="3"/>
        <v>63　光和商事　株式会社</v>
      </c>
      <c r="AG158" s="5" t="b">
        <v>1</v>
      </c>
      <c r="AH158" s="5" t="b">
        <v>0</v>
      </c>
    </row>
    <row r="159" spans="7:34" ht="14.4" hidden="1">
      <c r="G159">
        <v>64</v>
      </c>
      <c r="H159" t="s">
        <v>73</v>
      </c>
      <c r="Q159" s="44"/>
      <c r="R159" s="45" t="str">
        <f t="shared" si="3"/>
        <v>64　興和精密工業　株式会社</v>
      </c>
      <c r="AG159" t="b">
        <v>1</v>
      </c>
      <c r="AH159" t="b">
        <v>0</v>
      </c>
    </row>
    <row r="160" spans="7:34" ht="14.4" hidden="1">
      <c r="G160">
        <v>65</v>
      </c>
      <c r="H160" t="s">
        <v>112</v>
      </c>
      <c r="Q160" s="44"/>
      <c r="R160" s="45" t="str">
        <f t="shared" si="3"/>
        <v>65　寿金属工業　株式会社</v>
      </c>
      <c r="AG160" t="b">
        <v>1</v>
      </c>
      <c r="AH160" t="b">
        <v>1</v>
      </c>
    </row>
    <row r="161" spans="7:34" ht="14.4" hidden="1">
      <c r="G161">
        <v>66</v>
      </c>
      <c r="H161" t="s">
        <v>207</v>
      </c>
      <c r="Q161" s="44"/>
      <c r="R161" s="45" t="str">
        <f t="shared" ref="R161:R224" si="4">G161&amp;"　"&amp;H161</f>
        <v>66　株式会社　コナミアミューズメント</v>
      </c>
      <c r="AG161" t="b">
        <v>1</v>
      </c>
      <c r="AH161" t="b">
        <v>0</v>
      </c>
    </row>
    <row r="162" spans="7:34" ht="14.4" hidden="1">
      <c r="G162">
        <v>67</v>
      </c>
      <c r="H162" t="s">
        <v>113</v>
      </c>
      <c r="Q162" s="44"/>
      <c r="R162" s="45" t="str">
        <f t="shared" si="4"/>
        <v>67　サーマル化工　株式会社</v>
      </c>
      <c r="AG162" t="b">
        <v>1</v>
      </c>
      <c r="AH162" t="b">
        <v>0</v>
      </c>
    </row>
    <row r="163" spans="7:34" ht="14.4" hidden="1">
      <c r="G163">
        <v>68</v>
      </c>
      <c r="H163" t="s">
        <v>74</v>
      </c>
      <c r="Q163" s="44"/>
      <c r="R163" s="45" t="str">
        <f t="shared" si="4"/>
        <v>68　佐久間特殊鋼　株式会社</v>
      </c>
      <c r="AG163" t="b">
        <v>1</v>
      </c>
      <c r="AH163" t="b">
        <v>1</v>
      </c>
    </row>
    <row r="164" spans="7:34" ht="14.4" hidden="1">
      <c r="G164">
        <v>69</v>
      </c>
      <c r="H164" t="s">
        <v>208</v>
      </c>
      <c r="Q164" s="44"/>
      <c r="R164" s="45" t="str">
        <f t="shared" si="4"/>
        <v>69　サンエイ　株式会社</v>
      </c>
      <c r="AG164" t="b">
        <v>1</v>
      </c>
      <c r="AH164" t="b">
        <v>0</v>
      </c>
    </row>
    <row r="165" spans="7:34" ht="14.4" hidden="1">
      <c r="G165">
        <v>70</v>
      </c>
      <c r="H165" t="s">
        <v>114</v>
      </c>
      <c r="Q165" s="44"/>
      <c r="R165" s="45" t="str">
        <f t="shared" si="4"/>
        <v>70　三光工業　株式会社</v>
      </c>
      <c r="AG165" t="b">
        <v>0</v>
      </c>
      <c r="AH165" t="b">
        <v>1</v>
      </c>
    </row>
    <row r="166" spans="7:34" ht="14.4" hidden="1">
      <c r="G166">
        <v>71</v>
      </c>
      <c r="H166" t="s">
        <v>209</v>
      </c>
      <c r="Q166" s="44"/>
      <c r="R166" s="45" t="str">
        <f t="shared" si="4"/>
        <v>71　株式会社　サンテック</v>
      </c>
      <c r="AG166" t="b">
        <v>1</v>
      </c>
      <c r="AH166" t="b">
        <v>0</v>
      </c>
    </row>
    <row r="167" spans="7:34" ht="14.4" hidden="1">
      <c r="G167">
        <v>72</v>
      </c>
      <c r="H167" t="s">
        <v>210</v>
      </c>
      <c r="Q167" s="44"/>
      <c r="R167" s="45" t="str">
        <f t="shared" si="4"/>
        <v>72　三明機工　株式会社</v>
      </c>
      <c r="AG167" t="b">
        <v>1</v>
      </c>
      <c r="AH167" t="b">
        <v>0</v>
      </c>
    </row>
    <row r="168" spans="7:34" ht="14.4" hidden="1">
      <c r="G168">
        <v>73</v>
      </c>
      <c r="H168" t="s">
        <v>211</v>
      </c>
      <c r="Q168" s="44"/>
      <c r="R168" s="45" t="str">
        <f t="shared" si="4"/>
        <v>73　株式会社　三陽製作所</v>
      </c>
      <c r="AG168" t="b">
        <v>1</v>
      </c>
      <c r="AH168" t="b">
        <v>0</v>
      </c>
    </row>
    <row r="169" spans="7:34" ht="14.4" hidden="1">
      <c r="G169">
        <v>74</v>
      </c>
      <c r="H169" t="s">
        <v>212</v>
      </c>
      <c r="Q169" s="44"/>
      <c r="R169" s="45" t="str">
        <f t="shared" si="4"/>
        <v>74　ＪＥインターナショナル　株式会社</v>
      </c>
      <c r="AG169" t="b">
        <v>0</v>
      </c>
      <c r="AH169" t="b">
        <v>1</v>
      </c>
    </row>
    <row r="170" spans="7:34" ht="14.4" hidden="1">
      <c r="G170">
        <v>75</v>
      </c>
      <c r="H170" t="s">
        <v>115</v>
      </c>
      <c r="Q170" s="44"/>
      <c r="R170" s="45" t="str">
        <f t="shared" si="4"/>
        <v>75　ＪＦＥプラントエンジ　株式会社</v>
      </c>
      <c r="AG170" t="b">
        <v>1</v>
      </c>
      <c r="AH170" t="b">
        <v>0</v>
      </c>
    </row>
    <row r="171" spans="7:34" ht="14.4" hidden="1">
      <c r="G171">
        <v>76</v>
      </c>
      <c r="H171" t="s">
        <v>213</v>
      </c>
      <c r="Q171" s="44"/>
      <c r="R171" s="45" t="str">
        <f t="shared" si="4"/>
        <v>76　四国化工機　株式会社</v>
      </c>
      <c r="AG171" t="b">
        <v>1</v>
      </c>
      <c r="AH171" t="b">
        <v>0</v>
      </c>
    </row>
    <row r="172" spans="7:34" ht="14.4" hidden="1">
      <c r="G172">
        <v>77</v>
      </c>
      <c r="H172" t="s">
        <v>116</v>
      </c>
      <c r="Q172" s="44"/>
      <c r="R172" s="45" t="str">
        <f t="shared" si="4"/>
        <v>77　株式会社　志村精機製作所</v>
      </c>
      <c r="AG172" t="b">
        <v>0</v>
      </c>
      <c r="AH172" t="b">
        <v>1</v>
      </c>
    </row>
    <row r="173" spans="7:34" ht="14.4" hidden="1">
      <c r="G173">
        <v>78</v>
      </c>
      <c r="H173" t="s">
        <v>117</v>
      </c>
      <c r="Q173" s="44"/>
      <c r="R173" s="45" t="str">
        <f t="shared" si="4"/>
        <v>78　新栄機工　株式会社</v>
      </c>
      <c r="AG173" t="b">
        <v>1</v>
      </c>
      <c r="AH173" t="b">
        <v>0</v>
      </c>
    </row>
    <row r="174" spans="7:34" ht="14.4" hidden="1">
      <c r="G174">
        <v>79</v>
      </c>
      <c r="H174" t="s">
        <v>214</v>
      </c>
      <c r="Q174" s="44"/>
      <c r="R174" s="45" t="str">
        <f t="shared" si="4"/>
        <v>79　新光機器　株式会社</v>
      </c>
      <c r="AG174" t="b">
        <v>1</v>
      </c>
      <c r="AH174" t="b">
        <v>0</v>
      </c>
    </row>
    <row r="175" spans="7:34" ht="14.4" hidden="1">
      <c r="G175">
        <v>80</v>
      </c>
      <c r="H175" t="s">
        <v>118</v>
      </c>
      <c r="Q175" s="44"/>
      <c r="R175" s="45" t="str">
        <f t="shared" si="4"/>
        <v>80　株式会社　シンテックホズミ</v>
      </c>
      <c r="AG175" t="b">
        <v>1</v>
      </c>
      <c r="AH175" t="b">
        <v>0</v>
      </c>
    </row>
    <row r="176" spans="7:34" ht="14.4" hidden="1">
      <c r="G176">
        <v>81</v>
      </c>
      <c r="H176" t="s">
        <v>215</v>
      </c>
      <c r="Q176" s="44"/>
      <c r="R176" s="45" t="str">
        <f t="shared" si="4"/>
        <v>81　シントク　株式会社　八ヶ岳工場</v>
      </c>
      <c r="AG176" t="b">
        <v>1</v>
      </c>
      <c r="AH176" t="b">
        <v>0</v>
      </c>
    </row>
    <row r="177" spans="7:34" ht="14.4" hidden="1">
      <c r="G177">
        <v>82</v>
      </c>
      <c r="H177" t="s">
        <v>216</v>
      </c>
      <c r="Q177" s="44"/>
      <c r="R177" s="45" t="str">
        <f t="shared" si="4"/>
        <v>82　株式会社　榛葉鉄工所</v>
      </c>
      <c r="AG177" t="b">
        <v>1</v>
      </c>
      <c r="AH177" t="b">
        <v>1</v>
      </c>
    </row>
    <row r="178" spans="7:34" ht="14.4" hidden="1">
      <c r="G178">
        <v>83</v>
      </c>
      <c r="H178" t="s">
        <v>217</v>
      </c>
      <c r="Q178" s="44"/>
      <c r="R178" s="45" t="str">
        <f t="shared" si="4"/>
        <v>83　シンフォニアテクノロジー　株式会社</v>
      </c>
      <c r="AG178" t="b">
        <v>1</v>
      </c>
      <c r="AH178" t="b">
        <v>1</v>
      </c>
    </row>
    <row r="179" spans="7:34" ht="14.4" hidden="1">
      <c r="G179">
        <v>84</v>
      </c>
      <c r="H179" t="s">
        <v>218</v>
      </c>
      <c r="Q179" s="44"/>
      <c r="R179" s="45" t="str">
        <f t="shared" si="4"/>
        <v>84　スズクニ・トキワ精機　株式会社</v>
      </c>
      <c r="AG179" t="b">
        <v>0</v>
      </c>
      <c r="AH179" t="b">
        <v>1</v>
      </c>
    </row>
    <row r="180" spans="7:34" ht="14.4" hidden="1">
      <c r="G180">
        <v>85</v>
      </c>
      <c r="H180" t="s">
        <v>219</v>
      </c>
      <c r="Q180" s="44"/>
      <c r="R180" s="45" t="str">
        <f t="shared" si="4"/>
        <v>85　鈴与マタイ　株式会社</v>
      </c>
      <c r="AG180" t="b">
        <v>1</v>
      </c>
      <c r="AH180" t="b">
        <v>0</v>
      </c>
    </row>
    <row r="181" spans="7:34" ht="14.4" hidden="1">
      <c r="G181">
        <v>86</v>
      </c>
      <c r="H181" t="s">
        <v>220</v>
      </c>
      <c r="Q181" s="44"/>
      <c r="R181" s="45" t="str">
        <f t="shared" si="4"/>
        <v>86　スチールプランテック　株式会社</v>
      </c>
      <c r="AG181" t="b">
        <v>1</v>
      </c>
      <c r="AH181" t="b">
        <v>0</v>
      </c>
    </row>
    <row r="182" spans="7:34" ht="14.4" hidden="1">
      <c r="G182">
        <v>87</v>
      </c>
      <c r="H182" t="s">
        <v>221</v>
      </c>
      <c r="Q182" s="44"/>
      <c r="R182" s="45" t="str">
        <f t="shared" si="4"/>
        <v>87　精発ばね工業　株式会社</v>
      </c>
      <c r="AG182" t="b">
        <v>1</v>
      </c>
      <c r="AH182" t="b">
        <v>1</v>
      </c>
    </row>
    <row r="183" spans="7:34" ht="14.4" hidden="1">
      <c r="G183">
        <v>88</v>
      </c>
      <c r="H183" t="s">
        <v>222</v>
      </c>
      <c r="Q183" s="44"/>
      <c r="R183" s="45" t="str">
        <f t="shared" si="4"/>
        <v>88　株式会社　関ヶ原製作所</v>
      </c>
      <c r="AG183" t="b">
        <v>1</v>
      </c>
      <c r="AH183" t="b">
        <v>0</v>
      </c>
    </row>
    <row r="184" spans="7:34" ht="14.4" hidden="1">
      <c r="G184">
        <v>89</v>
      </c>
      <c r="H184" t="s">
        <v>119</v>
      </c>
      <c r="Q184" s="44"/>
      <c r="R184" s="45" t="str">
        <f t="shared" si="4"/>
        <v>89　ゼネラルパッカー　株式会社</v>
      </c>
      <c r="AG184" t="b">
        <v>1</v>
      </c>
      <c r="AH184" t="b">
        <v>0</v>
      </c>
    </row>
    <row r="185" spans="7:34" ht="14.4" hidden="1">
      <c r="G185">
        <v>90</v>
      </c>
      <c r="H185" t="s">
        <v>223</v>
      </c>
      <c r="Q185" s="44"/>
      <c r="R185" s="45" t="str">
        <f t="shared" si="4"/>
        <v>90　株式会社　第一技研</v>
      </c>
      <c r="AG185" t="b">
        <v>1</v>
      </c>
      <c r="AH185" t="b">
        <v>0</v>
      </c>
    </row>
    <row r="186" spans="7:34" ht="14.4" hidden="1">
      <c r="G186">
        <v>91</v>
      </c>
      <c r="H186" t="s">
        <v>224</v>
      </c>
      <c r="Q186" s="44"/>
      <c r="R186" s="45" t="str">
        <f t="shared" si="4"/>
        <v>91　ダイオーエンジニアリング　株式会社　可児事業所</v>
      </c>
      <c r="AG186" t="b">
        <v>1</v>
      </c>
      <c r="AH186" t="b">
        <v>0</v>
      </c>
    </row>
    <row r="187" spans="7:34" ht="14.4" hidden="1">
      <c r="G187">
        <v>92</v>
      </c>
      <c r="H187" t="s">
        <v>225</v>
      </c>
      <c r="Q187" s="44"/>
      <c r="R187" s="45" t="str">
        <f t="shared" si="4"/>
        <v>92　ダイトロン　株式会社 D＆Pｶﾝﾊﾟﾆｰ 中部工場</v>
      </c>
      <c r="AG187" t="b">
        <v>1</v>
      </c>
      <c r="AH187" t="b">
        <v>0</v>
      </c>
    </row>
    <row r="188" spans="7:34" ht="14.4" hidden="1">
      <c r="G188">
        <v>93</v>
      </c>
      <c r="H188" t="s">
        <v>226</v>
      </c>
      <c r="Q188" s="44"/>
      <c r="R188" s="45" t="str">
        <f t="shared" si="4"/>
        <v>93　株式会社　タイメック</v>
      </c>
      <c r="AG188" t="b">
        <v>1</v>
      </c>
      <c r="AH188" t="b">
        <v>0</v>
      </c>
    </row>
    <row r="189" spans="7:34" ht="14.4" hidden="1">
      <c r="G189">
        <v>94</v>
      </c>
      <c r="H189" t="s">
        <v>88</v>
      </c>
      <c r="Q189" s="44"/>
      <c r="R189" s="45" t="str">
        <f t="shared" si="4"/>
        <v>94　株式会社　大洋電機製作所</v>
      </c>
      <c r="AG189" t="b">
        <v>1</v>
      </c>
      <c r="AH189" t="b">
        <v>0</v>
      </c>
    </row>
    <row r="190" spans="7:34" ht="14.4" hidden="1">
      <c r="G190">
        <v>95</v>
      </c>
      <c r="H190" t="s">
        <v>227</v>
      </c>
      <c r="Q190" s="44"/>
      <c r="R190" s="45" t="str">
        <f t="shared" si="4"/>
        <v>95　高砂工業　株式会社</v>
      </c>
      <c r="AG190" t="b">
        <v>1</v>
      </c>
      <c r="AH190" t="b">
        <v>0</v>
      </c>
    </row>
    <row r="191" spans="7:34" ht="14.4" hidden="1">
      <c r="G191">
        <v>96</v>
      </c>
      <c r="H191" t="s">
        <v>228</v>
      </c>
      <c r="Q191" s="44"/>
      <c r="R191" s="45" t="str">
        <f t="shared" si="4"/>
        <v>96　株式会社　タクマ　中部支店</v>
      </c>
      <c r="AG191" t="b">
        <v>1</v>
      </c>
      <c r="AH191" t="b">
        <v>0</v>
      </c>
    </row>
    <row r="192" spans="7:34" ht="14.4" hidden="1">
      <c r="G192">
        <v>97</v>
      </c>
      <c r="H192" t="s">
        <v>229</v>
      </c>
      <c r="Q192" s="44"/>
      <c r="R192" s="45" t="str">
        <f t="shared" si="4"/>
        <v>97　有限会社　竹山鉄工所</v>
      </c>
      <c r="AG192" t="b">
        <v>1</v>
      </c>
      <c r="AH192" t="b">
        <v>0</v>
      </c>
    </row>
    <row r="193" spans="7:34" ht="14.4" hidden="1">
      <c r="G193">
        <v>98</v>
      </c>
      <c r="H193" t="s">
        <v>230</v>
      </c>
      <c r="Q193" s="44"/>
      <c r="R193" s="45" t="str">
        <f t="shared" si="4"/>
        <v>98　田中水力　株式会社</v>
      </c>
      <c r="AG193" t="b">
        <v>1</v>
      </c>
      <c r="AH193" t="b">
        <v>0</v>
      </c>
    </row>
    <row r="194" spans="7:34" ht="14.4" hidden="1">
      <c r="G194">
        <v>99</v>
      </c>
      <c r="H194" t="s">
        <v>120</v>
      </c>
      <c r="Q194" s="44"/>
      <c r="R194" s="45" t="str">
        <f t="shared" si="4"/>
        <v>99　株式会社　田邊空気機械製作所</v>
      </c>
      <c r="AG194" t="b">
        <v>1</v>
      </c>
      <c r="AH194" t="b">
        <v>0</v>
      </c>
    </row>
    <row r="195" spans="7:34" ht="14.4" hidden="1">
      <c r="G195">
        <v>100</v>
      </c>
      <c r="H195" t="s">
        <v>121</v>
      </c>
      <c r="Q195" s="44"/>
      <c r="R195" s="45" t="str">
        <f t="shared" si="4"/>
        <v>100　中部合成樹脂工業　株式会社</v>
      </c>
      <c r="AG195" t="b">
        <v>1</v>
      </c>
      <c r="AH195" t="b">
        <v>0</v>
      </c>
    </row>
    <row r="196" spans="7:34" hidden="1">
      <c r="G196">
        <v>101</v>
      </c>
      <c r="H196" t="s">
        <v>231</v>
      </c>
      <c r="R196" s="45" t="str">
        <f t="shared" si="4"/>
        <v>101　株式会社　中部プラントサービス</v>
      </c>
      <c r="AG196" t="b">
        <v>1</v>
      </c>
      <c r="AH196" t="b">
        <v>0</v>
      </c>
    </row>
    <row r="197" spans="7:34" hidden="1">
      <c r="G197">
        <v>102</v>
      </c>
      <c r="H197" t="s">
        <v>232</v>
      </c>
      <c r="R197" s="45" t="str">
        <f t="shared" si="4"/>
        <v>102　千代田工業　株式会社</v>
      </c>
      <c r="AG197" t="b">
        <v>1</v>
      </c>
      <c r="AH197" t="b">
        <v>0</v>
      </c>
    </row>
    <row r="198" spans="7:34" hidden="1">
      <c r="G198">
        <v>103</v>
      </c>
      <c r="H198" t="s">
        <v>233</v>
      </c>
      <c r="R198" s="45" t="str">
        <f t="shared" si="4"/>
        <v>103　ツカサ工業　株式会社</v>
      </c>
      <c r="AG198" t="b">
        <v>1</v>
      </c>
      <c r="AH198" t="b">
        <v>0</v>
      </c>
    </row>
    <row r="199" spans="7:34" hidden="1">
      <c r="G199">
        <v>104</v>
      </c>
      <c r="H199" t="s">
        <v>75</v>
      </c>
      <c r="R199" s="45" t="str">
        <f t="shared" si="4"/>
        <v>104　株式会社　ツルタ製作所</v>
      </c>
      <c r="AG199" t="b">
        <v>1</v>
      </c>
      <c r="AH199" t="b">
        <v>1</v>
      </c>
    </row>
    <row r="200" spans="7:34" hidden="1">
      <c r="G200">
        <v>105</v>
      </c>
      <c r="H200" t="s">
        <v>234</v>
      </c>
      <c r="R200" s="45" t="str">
        <f t="shared" si="4"/>
        <v>105　株式会社　TBK</v>
      </c>
      <c r="AG200" t="b">
        <v>0</v>
      </c>
      <c r="AH200" t="b">
        <v>1</v>
      </c>
    </row>
    <row r="201" spans="7:34" hidden="1">
      <c r="G201">
        <v>106</v>
      </c>
      <c r="H201" t="s">
        <v>235</v>
      </c>
      <c r="R201" s="45" t="str">
        <f t="shared" si="4"/>
        <v>106　株式会社　デンケン</v>
      </c>
      <c r="AG201" t="b">
        <v>1</v>
      </c>
      <c r="AH201" t="b">
        <v>0</v>
      </c>
    </row>
    <row r="202" spans="7:34" hidden="1">
      <c r="G202">
        <v>107</v>
      </c>
      <c r="H202" t="s">
        <v>122</v>
      </c>
      <c r="R202" s="45" t="str">
        <f t="shared" si="4"/>
        <v>107　東海理研　株式会社</v>
      </c>
      <c r="AG202" t="b">
        <v>1</v>
      </c>
      <c r="AH202" t="b">
        <v>1</v>
      </c>
    </row>
    <row r="203" spans="7:34" hidden="1">
      <c r="G203">
        <v>108</v>
      </c>
      <c r="H203" t="s">
        <v>236</v>
      </c>
      <c r="R203" s="45" t="str">
        <f t="shared" si="4"/>
        <v>108　東京エレクトロン テクノジーソリュ―ションズ　株式会社</v>
      </c>
      <c r="AG203" t="b">
        <v>0</v>
      </c>
      <c r="AH203" t="b">
        <v>1</v>
      </c>
    </row>
    <row r="204" spans="7:34" hidden="1">
      <c r="G204">
        <v>109</v>
      </c>
      <c r="H204" t="s">
        <v>237</v>
      </c>
      <c r="R204" s="45" t="str">
        <f t="shared" si="4"/>
        <v>109　東京発條　株式会社</v>
      </c>
      <c r="AG204" t="b">
        <v>1</v>
      </c>
      <c r="AH204" t="b">
        <v>0</v>
      </c>
    </row>
    <row r="205" spans="7:34" hidden="1">
      <c r="G205">
        <v>110</v>
      </c>
      <c r="H205" t="s">
        <v>238</v>
      </c>
      <c r="R205" s="45" t="str">
        <f t="shared" si="4"/>
        <v>110　株式会社　東伸</v>
      </c>
      <c r="AG205" t="b">
        <v>1</v>
      </c>
      <c r="AH205" t="b">
        <v>0</v>
      </c>
    </row>
    <row r="206" spans="7:34" hidden="1">
      <c r="G206">
        <v>111</v>
      </c>
      <c r="H206" t="s">
        <v>239</v>
      </c>
      <c r="R206" s="45" t="str">
        <f t="shared" si="4"/>
        <v>111　東プレ　株式会社　岐阜事業所</v>
      </c>
      <c r="AG206" t="b">
        <v>1</v>
      </c>
      <c r="AH206" t="b">
        <v>1</v>
      </c>
    </row>
    <row r="207" spans="7:34" hidden="1">
      <c r="G207">
        <v>112</v>
      </c>
      <c r="H207" t="s">
        <v>76</v>
      </c>
      <c r="R207" s="45" t="str">
        <f t="shared" si="4"/>
        <v>112　株式会社　トピア</v>
      </c>
      <c r="AG207" t="b">
        <v>1</v>
      </c>
      <c r="AH207" t="b">
        <v>0</v>
      </c>
    </row>
    <row r="208" spans="7:34" hidden="1">
      <c r="G208">
        <v>113</v>
      </c>
      <c r="H208" t="s">
        <v>240</v>
      </c>
      <c r="R208" s="45" t="str">
        <f t="shared" si="4"/>
        <v>113　株式会社　豊田自動織機</v>
      </c>
      <c r="AG208" t="b">
        <v>1</v>
      </c>
      <c r="AH208" t="b">
        <v>0</v>
      </c>
    </row>
    <row r="209" spans="7:34" hidden="1">
      <c r="G209">
        <v>114</v>
      </c>
      <c r="H209" t="s">
        <v>241</v>
      </c>
      <c r="R209" s="45" t="str">
        <f t="shared" si="4"/>
        <v>114　株式会社　トヨトミ</v>
      </c>
      <c r="AG209" t="b">
        <v>1</v>
      </c>
      <c r="AH209" t="b">
        <v>1</v>
      </c>
    </row>
    <row r="210" spans="7:34" hidden="1">
      <c r="G210">
        <v>115</v>
      </c>
      <c r="H210" t="s">
        <v>242</v>
      </c>
      <c r="R210" s="45" t="str">
        <f t="shared" si="4"/>
        <v>115　ドリコ　株式会社</v>
      </c>
      <c r="AG210" t="b">
        <v>0</v>
      </c>
      <c r="AH210" t="b">
        <v>1</v>
      </c>
    </row>
    <row r="211" spans="7:34" hidden="1">
      <c r="G211">
        <v>116</v>
      </c>
      <c r="H211" t="s">
        <v>243</v>
      </c>
      <c r="R211" s="45" t="str">
        <f t="shared" si="4"/>
        <v>116　株式会社　中川製作所</v>
      </c>
      <c r="AG211" t="b">
        <v>1</v>
      </c>
      <c r="AH211" t="b">
        <v>0</v>
      </c>
    </row>
    <row r="212" spans="7:34" hidden="1">
      <c r="G212">
        <v>117</v>
      </c>
      <c r="H212" t="s">
        <v>123</v>
      </c>
      <c r="R212" s="45" t="str">
        <f t="shared" si="4"/>
        <v>117　株式会社　ナカヒョウ</v>
      </c>
      <c r="AG212" t="b">
        <v>1</v>
      </c>
      <c r="AH212" t="b">
        <v>1</v>
      </c>
    </row>
    <row r="213" spans="7:34" hidden="1">
      <c r="G213">
        <v>118</v>
      </c>
      <c r="H213" t="s">
        <v>244</v>
      </c>
      <c r="R213" s="45" t="str">
        <f t="shared" si="4"/>
        <v>118　株式会社　中村製作所</v>
      </c>
      <c r="AG213" t="b">
        <v>1</v>
      </c>
      <c r="AH213" t="b">
        <v>0</v>
      </c>
    </row>
    <row r="214" spans="7:34" hidden="1">
      <c r="G214">
        <v>119</v>
      </c>
      <c r="H214" t="s">
        <v>89</v>
      </c>
      <c r="R214" s="45" t="str">
        <f t="shared" si="4"/>
        <v>119　株式会社　ナゴヤカタン</v>
      </c>
      <c r="AG214" t="b">
        <v>1</v>
      </c>
      <c r="AH214" t="b">
        <v>0</v>
      </c>
    </row>
    <row r="215" spans="7:34" hidden="1">
      <c r="G215">
        <v>120</v>
      </c>
      <c r="H215" t="s">
        <v>90</v>
      </c>
      <c r="R215" s="45" t="str">
        <f t="shared" si="4"/>
        <v>120　株式会社　名古屋製作所</v>
      </c>
      <c r="AG215" t="b">
        <v>1</v>
      </c>
      <c r="AH215" t="b">
        <v>0</v>
      </c>
    </row>
    <row r="216" spans="7:34" hidden="1">
      <c r="G216">
        <v>121</v>
      </c>
      <c r="H216" t="s">
        <v>245</v>
      </c>
      <c r="R216" s="45" t="str">
        <f t="shared" si="4"/>
        <v>121　滑川軽銅　株式会社</v>
      </c>
      <c r="AG216" t="b">
        <v>1</v>
      </c>
      <c r="AH216" t="b">
        <v>0</v>
      </c>
    </row>
    <row r="217" spans="7:34" hidden="1">
      <c r="G217">
        <v>122</v>
      </c>
      <c r="H217" t="s">
        <v>124</v>
      </c>
      <c r="R217" s="45" t="str">
        <f t="shared" si="4"/>
        <v>122　ナルックス　株式会社</v>
      </c>
      <c r="AG217" t="b">
        <v>0</v>
      </c>
      <c r="AH217" t="b">
        <v>1</v>
      </c>
    </row>
    <row r="218" spans="7:34" hidden="1">
      <c r="G218">
        <v>123</v>
      </c>
      <c r="H218" t="s">
        <v>246</v>
      </c>
      <c r="R218" s="45" t="str">
        <f t="shared" si="4"/>
        <v>123　株式会社　ニックス</v>
      </c>
      <c r="AG218" t="b">
        <v>1</v>
      </c>
      <c r="AH218" t="b">
        <v>0</v>
      </c>
    </row>
    <row r="219" spans="7:34" hidden="1">
      <c r="G219">
        <v>124</v>
      </c>
      <c r="H219" t="s">
        <v>125</v>
      </c>
      <c r="R219" s="45" t="str">
        <f t="shared" si="4"/>
        <v>124　日本車輌製造　株式会社　輸機・インフラ本部</v>
      </c>
      <c r="AG219" t="b">
        <v>1</v>
      </c>
      <c r="AH219" t="b">
        <v>0</v>
      </c>
    </row>
    <row r="220" spans="7:34" hidden="1">
      <c r="G220">
        <v>125</v>
      </c>
      <c r="H220" t="s">
        <v>126</v>
      </c>
      <c r="R220" s="45" t="str">
        <f t="shared" si="4"/>
        <v>125　日本制禦機器　株式会社</v>
      </c>
      <c r="AG220" t="b">
        <v>1</v>
      </c>
      <c r="AH220" t="b">
        <v>0</v>
      </c>
    </row>
    <row r="221" spans="7:34" hidden="1">
      <c r="G221">
        <v>126</v>
      </c>
      <c r="H221" t="s">
        <v>77</v>
      </c>
      <c r="R221" s="45" t="str">
        <f t="shared" si="4"/>
        <v>126　橋永金属　株式会社</v>
      </c>
      <c r="AG221" t="b">
        <v>1</v>
      </c>
      <c r="AH221" t="b">
        <v>0</v>
      </c>
    </row>
    <row r="222" spans="7:34" hidden="1">
      <c r="G222">
        <v>127</v>
      </c>
      <c r="H222" t="s">
        <v>247</v>
      </c>
      <c r="R222" s="45" t="str">
        <f t="shared" si="4"/>
        <v>127　株式会社　畑屋製作所</v>
      </c>
      <c r="AG222" t="b">
        <v>1</v>
      </c>
      <c r="AH222" t="b">
        <v>0</v>
      </c>
    </row>
    <row r="223" spans="7:34" hidden="1">
      <c r="G223">
        <v>128</v>
      </c>
      <c r="H223" t="s">
        <v>248</v>
      </c>
      <c r="R223" s="45" t="str">
        <f t="shared" si="4"/>
        <v>128　株式会社　八馬製作所</v>
      </c>
      <c r="AG223" t="b">
        <v>1</v>
      </c>
      <c r="AH223" t="b">
        <v>0</v>
      </c>
    </row>
    <row r="224" spans="7:34" hidden="1">
      <c r="G224">
        <v>129</v>
      </c>
      <c r="H224" t="s">
        <v>249</v>
      </c>
      <c r="R224" s="45" t="str">
        <f t="shared" si="4"/>
        <v>129　阪奈工業　株式会社</v>
      </c>
      <c r="AG224" t="b">
        <v>1</v>
      </c>
      <c r="AH224" t="b">
        <v>0</v>
      </c>
    </row>
    <row r="225" spans="7:34" hidden="1">
      <c r="G225">
        <v>130</v>
      </c>
      <c r="H225" t="s">
        <v>78</v>
      </c>
      <c r="R225" s="45" t="str">
        <f t="shared" ref="R225:R288" si="5">G225&amp;"　"&amp;H225</f>
        <v>130　ピーピーエル　株式会社</v>
      </c>
      <c r="AG225" t="b">
        <v>1</v>
      </c>
      <c r="AH225" t="b">
        <v>1</v>
      </c>
    </row>
    <row r="226" spans="7:34" hidden="1">
      <c r="G226">
        <v>131</v>
      </c>
      <c r="H226" t="s">
        <v>250</v>
      </c>
      <c r="R226" s="45" t="str">
        <f t="shared" si="5"/>
        <v>131　光精工　株式会社</v>
      </c>
      <c r="AG226" t="b">
        <v>1</v>
      </c>
      <c r="AH226" t="b">
        <v>0</v>
      </c>
    </row>
    <row r="227" spans="7:34" hidden="1">
      <c r="G227">
        <v>132</v>
      </c>
      <c r="H227" t="s">
        <v>251</v>
      </c>
      <c r="R227" s="45" t="str">
        <f t="shared" si="5"/>
        <v xml:space="preserve">132　株式会社　日立製作所　制御プラットフォーム統括本部 </v>
      </c>
      <c r="AG227" t="b">
        <v>1</v>
      </c>
      <c r="AH227" t="b">
        <v>0</v>
      </c>
    </row>
    <row r="228" spans="7:34" hidden="1">
      <c r="G228">
        <v>133</v>
      </c>
      <c r="H228" t="s">
        <v>79</v>
      </c>
      <c r="R228" s="45" t="str">
        <f t="shared" si="5"/>
        <v>133　株式会社　ヒマラヤ化学工業所</v>
      </c>
      <c r="AG228" t="b">
        <v>1</v>
      </c>
      <c r="AH228" t="b">
        <v>0</v>
      </c>
    </row>
    <row r="229" spans="7:34" hidden="1">
      <c r="G229">
        <v>134</v>
      </c>
      <c r="H229" t="s">
        <v>252</v>
      </c>
      <c r="R229" s="45" t="str">
        <f t="shared" si="5"/>
        <v>134　HILLTOP　株式会社</v>
      </c>
      <c r="AG229" t="b">
        <v>0</v>
      </c>
      <c r="AH229" t="b">
        <v>1</v>
      </c>
    </row>
    <row r="230" spans="7:34" hidden="1">
      <c r="G230">
        <v>135</v>
      </c>
      <c r="H230" t="s">
        <v>127</v>
      </c>
      <c r="R230" s="45" t="str">
        <f t="shared" si="5"/>
        <v>135　株式会社　フジキカイ</v>
      </c>
      <c r="AG230" t="b">
        <v>1</v>
      </c>
      <c r="AH230" t="b">
        <v>0</v>
      </c>
    </row>
    <row r="231" spans="7:34" hidden="1">
      <c r="G231">
        <v>136</v>
      </c>
      <c r="H231" t="s">
        <v>253</v>
      </c>
      <c r="R231" s="45" t="str">
        <f t="shared" si="5"/>
        <v>136　富士工機　株式会社</v>
      </c>
      <c r="AG231" t="b">
        <v>1</v>
      </c>
      <c r="AH231" t="b">
        <v>0</v>
      </c>
    </row>
    <row r="232" spans="7:34" hidden="1">
      <c r="G232">
        <v>137</v>
      </c>
      <c r="H232" t="s">
        <v>91</v>
      </c>
      <c r="R232" s="45" t="str">
        <f t="shared" si="5"/>
        <v>137　富士電機エフテック　株式会社</v>
      </c>
      <c r="AG232" t="b">
        <v>1</v>
      </c>
      <c r="AH232" t="b">
        <v>0</v>
      </c>
    </row>
    <row r="233" spans="7:34" hidden="1">
      <c r="G233">
        <v>138</v>
      </c>
      <c r="H233" t="s">
        <v>254</v>
      </c>
      <c r="R233" s="45" t="str">
        <f t="shared" si="5"/>
        <v>138　株式会社　扶桑技研</v>
      </c>
      <c r="AG233" t="b">
        <v>1</v>
      </c>
      <c r="AH233" t="b">
        <v>0</v>
      </c>
    </row>
    <row r="234" spans="7:34" hidden="1">
      <c r="G234">
        <v>139</v>
      </c>
      <c r="H234" t="s">
        <v>255</v>
      </c>
      <c r="R234" s="45" t="str">
        <f t="shared" si="5"/>
        <v>139　扶桑鋼管　株式会社</v>
      </c>
      <c r="AG234" t="b">
        <v>1</v>
      </c>
      <c r="AH234" t="b">
        <v>0</v>
      </c>
    </row>
    <row r="235" spans="7:34" hidden="1">
      <c r="G235">
        <v>140</v>
      </c>
      <c r="H235" t="s">
        <v>256</v>
      </c>
      <c r="R235" s="45" t="str">
        <f t="shared" si="5"/>
        <v>140　ブレインシール　株式会社</v>
      </c>
      <c r="AG235" t="b">
        <v>1</v>
      </c>
      <c r="AH235" t="b">
        <v>0</v>
      </c>
    </row>
    <row r="236" spans="7:34" hidden="1">
      <c r="G236">
        <v>141</v>
      </c>
      <c r="H236" t="s">
        <v>257</v>
      </c>
      <c r="R236" s="45" t="str">
        <f t="shared" si="5"/>
        <v>141　平和テクニカ　株式会社</v>
      </c>
      <c r="AG236" t="b">
        <v>0</v>
      </c>
      <c r="AH236" t="b">
        <v>1</v>
      </c>
    </row>
    <row r="237" spans="7:34" hidden="1">
      <c r="G237">
        <v>142</v>
      </c>
      <c r="H237" t="s">
        <v>258</v>
      </c>
      <c r="R237" s="45" t="str">
        <f t="shared" si="5"/>
        <v>142　ホーコス　株式会社</v>
      </c>
      <c r="AG237" t="b">
        <v>0</v>
      </c>
      <c r="AH237" t="b">
        <v>1</v>
      </c>
    </row>
    <row r="238" spans="7:34" hidden="1">
      <c r="G238">
        <v>143</v>
      </c>
      <c r="H238" t="s">
        <v>259</v>
      </c>
      <c r="R238" s="45" t="str">
        <f t="shared" si="5"/>
        <v>143　星電気　株式会社</v>
      </c>
      <c r="AG238" t="b">
        <v>1</v>
      </c>
      <c r="AH238" t="b">
        <v>0</v>
      </c>
    </row>
    <row r="239" spans="7:34" hidden="1">
      <c r="G239">
        <v>144</v>
      </c>
      <c r="H239" t="s">
        <v>92</v>
      </c>
      <c r="R239" s="45" t="str">
        <f t="shared" si="5"/>
        <v>144　株式会社　堀江・設計事務所</v>
      </c>
      <c r="AG239" t="b">
        <v>1</v>
      </c>
      <c r="AH239" t="b">
        <v>1</v>
      </c>
    </row>
    <row r="240" spans="7:34" hidden="1">
      <c r="G240">
        <v>145</v>
      </c>
      <c r="H240" t="s">
        <v>260</v>
      </c>
      <c r="R240" s="45" t="str">
        <f t="shared" si="5"/>
        <v>145　株式会社　マステクノ</v>
      </c>
      <c r="AG240" t="b">
        <v>1</v>
      </c>
      <c r="AH240" t="b">
        <v>0</v>
      </c>
    </row>
    <row r="241" spans="7:34" hidden="1">
      <c r="G241">
        <v>146</v>
      </c>
      <c r="H241" t="s">
        <v>261</v>
      </c>
      <c r="R241" s="45" t="str">
        <f t="shared" si="5"/>
        <v>146　松内電器工業　株式会社</v>
      </c>
      <c r="AG241" t="b">
        <v>1</v>
      </c>
      <c r="AH241" t="b">
        <v>0</v>
      </c>
    </row>
    <row r="242" spans="7:34" hidden="1">
      <c r="G242">
        <v>147</v>
      </c>
      <c r="H242" t="s">
        <v>128</v>
      </c>
      <c r="R242" s="45" t="str">
        <f t="shared" si="5"/>
        <v>147　丸一　株式会社</v>
      </c>
      <c r="AG242" t="b">
        <v>1</v>
      </c>
      <c r="AH242" t="b">
        <v>0</v>
      </c>
    </row>
    <row r="243" spans="7:34" hidden="1">
      <c r="G243">
        <v>148</v>
      </c>
      <c r="H243" t="s">
        <v>129</v>
      </c>
      <c r="R243" s="45" t="str">
        <f t="shared" si="5"/>
        <v>148　株式会社　水野鉄工所</v>
      </c>
      <c r="AG243" t="b">
        <v>1</v>
      </c>
      <c r="AH243" t="b">
        <v>0</v>
      </c>
    </row>
    <row r="244" spans="7:34" hidden="1">
      <c r="G244">
        <v>149</v>
      </c>
      <c r="H244" t="s">
        <v>262</v>
      </c>
      <c r="R244" s="45" t="str">
        <f t="shared" si="5"/>
        <v>149　株式会社　ミズノマシナリー</v>
      </c>
      <c r="AG244" t="b">
        <v>1</v>
      </c>
      <c r="AH244" t="b">
        <v>0</v>
      </c>
    </row>
    <row r="245" spans="7:34" hidden="1">
      <c r="G245">
        <v>150</v>
      </c>
      <c r="H245" t="s">
        <v>263</v>
      </c>
      <c r="R245" s="45" t="str">
        <f t="shared" si="5"/>
        <v>150　株式会社　ミズホ</v>
      </c>
      <c r="AG245" t="b">
        <v>1</v>
      </c>
      <c r="AH245" t="b">
        <v>0</v>
      </c>
    </row>
    <row r="246" spans="7:34" hidden="1">
      <c r="G246">
        <v>151</v>
      </c>
      <c r="H246" t="s">
        <v>264</v>
      </c>
      <c r="R246" s="45" t="str">
        <f t="shared" si="5"/>
        <v>151　株式会社　瑞穂機械製作所</v>
      </c>
      <c r="AG246" t="b">
        <v>1</v>
      </c>
      <c r="AH246" t="b">
        <v>0</v>
      </c>
    </row>
    <row r="247" spans="7:34" hidden="1">
      <c r="G247">
        <v>152</v>
      </c>
      <c r="H247" t="s">
        <v>265</v>
      </c>
      <c r="R247" s="45" t="str">
        <f t="shared" si="5"/>
        <v>152　株式会社　ミスミ</v>
      </c>
      <c r="AG247" t="b">
        <v>1</v>
      </c>
      <c r="AH247" t="b">
        <v>1</v>
      </c>
    </row>
    <row r="248" spans="7:34" hidden="1">
      <c r="G248">
        <v>153</v>
      </c>
      <c r="H248" t="s">
        <v>266</v>
      </c>
      <c r="R248" s="45" t="str">
        <f t="shared" si="5"/>
        <v>153　株式会社　ミツトヨ</v>
      </c>
      <c r="AG248" t="b">
        <v>1</v>
      </c>
      <c r="AH248" t="b">
        <v>0</v>
      </c>
    </row>
    <row r="249" spans="7:34" hidden="1">
      <c r="G249">
        <v>154</v>
      </c>
      <c r="H249" t="s">
        <v>267</v>
      </c>
      <c r="R249" s="45" t="str">
        <f t="shared" si="5"/>
        <v>154　ミヅホ工業　株式会社</v>
      </c>
      <c r="AG249" t="b">
        <v>1</v>
      </c>
      <c r="AH249" t="b">
        <v>0</v>
      </c>
    </row>
    <row r="250" spans="7:34" hidden="1">
      <c r="G250">
        <v>155</v>
      </c>
      <c r="H250" t="s">
        <v>268</v>
      </c>
      <c r="R250" s="45" t="str">
        <f t="shared" si="5"/>
        <v>155　水戸工業　株式会社</v>
      </c>
      <c r="AG250" t="b">
        <v>1</v>
      </c>
      <c r="AH250" t="b">
        <v>1</v>
      </c>
    </row>
    <row r="251" spans="7:34" hidden="1">
      <c r="G251">
        <v>156</v>
      </c>
      <c r="H251" t="s">
        <v>269</v>
      </c>
      <c r="R251" s="45" t="str">
        <f t="shared" si="5"/>
        <v>156　株式会社　ミラプロ</v>
      </c>
      <c r="AG251" t="b">
        <v>1</v>
      </c>
      <c r="AH251" t="b">
        <v>0</v>
      </c>
    </row>
    <row r="252" spans="7:34" hidden="1">
      <c r="G252">
        <v>157</v>
      </c>
      <c r="H252" t="s">
        <v>270</v>
      </c>
      <c r="R252" s="45" t="str">
        <f t="shared" si="5"/>
        <v>157　森松工業　株式会社</v>
      </c>
      <c r="AG252" t="b">
        <v>1</v>
      </c>
      <c r="AH252" t="b">
        <v>0</v>
      </c>
    </row>
    <row r="253" spans="7:34" hidden="1">
      <c r="G253">
        <v>158</v>
      </c>
      <c r="H253" t="s">
        <v>271</v>
      </c>
      <c r="R253" s="45" t="str">
        <f t="shared" si="5"/>
        <v>158　ヤマコー　株式会社</v>
      </c>
      <c r="AG253" t="b">
        <v>1</v>
      </c>
      <c r="AH253" t="b">
        <v>0</v>
      </c>
    </row>
    <row r="254" spans="7:34" hidden="1">
      <c r="G254">
        <v>159</v>
      </c>
      <c r="H254" t="s">
        <v>272</v>
      </c>
      <c r="R254" s="45" t="str">
        <f t="shared" si="5"/>
        <v>159　山田金属　株式会社</v>
      </c>
      <c r="AG254" t="b">
        <v>1</v>
      </c>
      <c r="AH254" t="b">
        <v>1</v>
      </c>
    </row>
    <row r="255" spans="7:34" hidden="1">
      <c r="G255">
        <v>160</v>
      </c>
      <c r="H255" t="s">
        <v>93</v>
      </c>
      <c r="R255" s="45" t="str">
        <f t="shared" si="5"/>
        <v>160　株式会社　ヤマダコーポレーション</v>
      </c>
      <c r="AG255" t="b">
        <v>0</v>
      </c>
      <c r="AH255" t="b">
        <v>1</v>
      </c>
    </row>
    <row r="256" spans="7:34" hidden="1">
      <c r="G256">
        <v>161</v>
      </c>
      <c r="H256" t="s">
        <v>273</v>
      </c>
      <c r="R256" s="45" t="str">
        <f t="shared" si="5"/>
        <v>161　大和樹脂　株式会社</v>
      </c>
      <c r="AG256" t="b">
        <v>1</v>
      </c>
      <c r="AH256" t="b">
        <v>0</v>
      </c>
    </row>
    <row r="257" spans="7:34" hidden="1">
      <c r="G257">
        <v>162</v>
      </c>
      <c r="H257" t="s">
        <v>130</v>
      </c>
      <c r="R257" s="45" t="str">
        <f t="shared" si="5"/>
        <v>162　ＵＢＥマシナリー　株式会社</v>
      </c>
      <c r="AG257" t="b">
        <v>1</v>
      </c>
      <c r="AH257" t="b">
        <v>0</v>
      </c>
    </row>
    <row r="258" spans="7:34" hidden="1">
      <c r="G258">
        <v>163</v>
      </c>
      <c r="H258" t="s">
        <v>131</v>
      </c>
      <c r="R258" s="45" t="str">
        <f t="shared" si="5"/>
        <v>163　株式会社　来光工業</v>
      </c>
      <c r="AG258" t="b">
        <v>1</v>
      </c>
      <c r="AH258" t="b">
        <v>0</v>
      </c>
    </row>
    <row r="259" spans="7:34" hidden="1">
      <c r="G259">
        <v>164</v>
      </c>
      <c r="H259" t="s">
        <v>274</v>
      </c>
      <c r="R259" s="45" t="str">
        <f t="shared" si="5"/>
        <v>164　株式会社　菱興社</v>
      </c>
      <c r="AG259" t="b">
        <v>1</v>
      </c>
      <c r="AH259" t="b">
        <v>1</v>
      </c>
    </row>
    <row r="260" spans="7:34" hidden="1">
      <c r="G260">
        <v>165</v>
      </c>
      <c r="H260" t="s">
        <v>275</v>
      </c>
      <c r="R260" s="45" t="str">
        <f t="shared" si="5"/>
        <v>165　株式会社　YSK名古屋営業所</v>
      </c>
      <c r="AG260" t="b">
        <v>1</v>
      </c>
      <c r="AH260" t="b">
        <v>1</v>
      </c>
    </row>
    <row r="261" spans="7:34" hidden="1">
      <c r="G261">
        <v>166</v>
      </c>
      <c r="H261" t="s">
        <v>276</v>
      </c>
      <c r="R261" s="45" t="str">
        <f t="shared" si="5"/>
        <v>166　株式会社　和興</v>
      </c>
      <c r="AG261" t="b">
        <v>0</v>
      </c>
      <c r="AH261" t="b">
        <v>1</v>
      </c>
    </row>
    <row r="262" spans="7:34" hidden="1">
      <c r="G262">
        <v>167</v>
      </c>
      <c r="H262" t="s">
        <v>277</v>
      </c>
      <c r="R262" s="45" t="str">
        <f t="shared" si="5"/>
        <v>167　ワシノ機工　株式会社</v>
      </c>
      <c r="AG262" t="b">
        <v>1</v>
      </c>
      <c r="AH262" t="b">
        <v>0</v>
      </c>
    </row>
    <row r="263" spans="7:34" hidden="1">
      <c r="G263">
        <v>168</v>
      </c>
      <c r="H263" t="s">
        <v>278</v>
      </c>
      <c r="R263" s="45" t="str">
        <f t="shared" si="5"/>
        <v>168　株式会社　渡辺機械製作所</v>
      </c>
      <c r="AG263" t="b">
        <v>0</v>
      </c>
      <c r="AH263" t="b">
        <v>1</v>
      </c>
    </row>
    <row r="264" spans="7:34" hidden="1">
      <c r="G264">
        <v>169</v>
      </c>
      <c r="H264" t="s">
        <v>279</v>
      </c>
      <c r="R264" s="45" t="str">
        <f t="shared" si="5"/>
        <v>169　渡辺精密工業　株式会社</v>
      </c>
      <c r="AG264" t="b">
        <v>0</v>
      </c>
      <c r="AH264" t="b">
        <v>1</v>
      </c>
    </row>
    <row r="265" spans="7:34" hidden="1">
      <c r="G265">
        <v>170</v>
      </c>
      <c r="R265" s="45" t="str">
        <f t="shared" si="5"/>
        <v>170　</v>
      </c>
    </row>
    <row r="266" spans="7:34" hidden="1">
      <c r="G266">
        <v>171</v>
      </c>
      <c r="R266" s="45" t="str">
        <f t="shared" si="5"/>
        <v>171　</v>
      </c>
    </row>
    <row r="267" spans="7:34" hidden="1">
      <c r="G267">
        <v>172</v>
      </c>
      <c r="R267" s="45" t="str">
        <f t="shared" si="5"/>
        <v>172　</v>
      </c>
    </row>
    <row r="268" spans="7:34" hidden="1">
      <c r="G268">
        <v>173</v>
      </c>
      <c r="R268" s="45" t="str">
        <f t="shared" si="5"/>
        <v>173　</v>
      </c>
    </row>
    <row r="269" spans="7:34" hidden="1">
      <c r="G269">
        <v>174</v>
      </c>
      <c r="R269" s="45" t="str">
        <f t="shared" si="5"/>
        <v>174　</v>
      </c>
    </row>
    <row r="270" spans="7:34" hidden="1">
      <c r="G270">
        <v>175</v>
      </c>
      <c r="R270" s="45" t="str">
        <f t="shared" si="5"/>
        <v>175　</v>
      </c>
    </row>
    <row r="271" spans="7:34" hidden="1">
      <c r="G271">
        <v>176</v>
      </c>
      <c r="R271" s="45" t="str">
        <f t="shared" si="5"/>
        <v>176　</v>
      </c>
    </row>
    <row r="272" spans="7:34" hidden="1">
      <c r="G272">
        <v>177</v>
      </c>
      <c r="R272" s="45" t="str">
        <f t="shared" si="5"/>
        <v>177　</v>
      </c>
    </row>
    <row r="273" spans="7:18" hidden="1">
      <c r="G273">
        <v>178</v>
      </c>
      <c r="R273" s="45" t="str">
        <f t="shared" si="5"/>
        <v>178　</v>
      </c>
    </row>
    <row r="274" spans="7:18" hidden="1">
      <c r="G274">
        <v>179</v>
      </c>
      <c r="R274" s="45" t="str">
        <f t="shared" si="5"/>
        <v>179　</v>
      </c>
    </row>
    <row r="275" spans="7:18" hidden="1">
      <c r="G275">
        <v>180</v>
      </c>
      <c r="R275" s="45" t="str">
        <f t="shared" si="5"/>
        <v>180　</v>
      </c>
    </row>
    <row r="276" spans="7:18" hidden="1">
      <c r="G276">
        <v>181</v>
      </c>
      <c r="R276" s="45" t="str">
        <f t="shared" si="5"/>
        <v>181　</v>
      </c>
    </row>
    <row r="277" spans="7:18" hidden="1">
      <c r="G277">
        <v>182</v>
      </c>
      <c r="R277" s="45" t="str">
        <f t="shared" si="5"/>
        <v>182　</v>
      </c>
    </row>
    <row r="278" spans="7:18" hidden="1">
      <c r="G278">
        <v>183</v>
      </c>
      <c r="R278" s="45" t="str">
        <f t="shared" si="5"/>
        <v>183　</v>
      </c>
    </row>
    <row r="279" spans="7:18" hidden="1">
      <c r="G279">
        <v>184</v>
      </c>
      <c r="R279" s="45" t="str">
        <f t="shared" si="5"/>
        <v>184　</v>
      </c>
    </row>
    <row r="280" spans="7:18" hidden="1">
      <c r="G280">
        <v>185</v>
      </c>
      <c r="R280" s="45" t="str">
        <f t="shared" si="5"/>
        <v>185　</v>
      </c>
    </row>
    <row r="281" spans="7:18" hidden="1">
      <c r="G281">
        <v>186</v>
      </c>
      <c r="R281" s="45" t="str">
        <f t="shared" si="5"/>
        <v>186　</v>
      </c>
    </row>
    <row r="282" spans="7:18" hidden="1">
      <c r="G282">
        <v>187</v>
      </c>
      <c r="R282" s="45" t="str">
        <f t="shared" si="5"/>
        <v>187　</v>
      </c>
    </row>
    <row r="283" spans="7:18" hidden="1">
      <c r="G283">
        <v>188</v>
      </c>
      <c r="R283" s="45" t="str">
        <f t="shared" si="5"/>
        <v>188　</v>
      </c>
    </row>
    <row r="284" spans="7:18" hidden="1">
      <c r="G284">
        <v>189</v>
      </c>
      <c r="R284" s="45" t="str">
        <f t="shared" si="5"/>
        <v>189　</v>
      </c>
    </row>
    <row r="285" spans="7:18" hidden="1">
      <c r="G285">
        <v>190</v>
      </c>
      <c r="R285" s="45" t="str">
        <f t="shared" si="5"/>
        <v>190　</v>
      </c>
    </row>
    <row r="286" spans="7:18" hidden="1">
      <c r="G286">
        <v>191</v>
      </c>
      <c r="R286" s="45" t="str">
        <f t="shared" si="5"/>
        <v>191　</v>
      </c>
    </row>
    <row r="287" spans="7:18" hidden="1">
      <c r="G287">
        <v>192</v>
      </c>
      <c r="R287" s="45" t="str">
        <f t="shared" si="5"/>
        <v>192　</v>
      </c>
    </row>
    <row r="288" spans="7:18" hidden="1">
      <c r="G288">
        <v>193</v>
      </c>
      <c r="R288" s="45" t="str">
        <f t="shared" si="5"/>
        <v>193　</v>
      </c>
    </row>
    <row r="289" spans="7:18" hidden="1">
      <c r="G289">
        <v>194</v>
      </c>
      <c r="R289" s="45" t="str">
        <f t="shared" ref="R289:R295" si="6">G289&amp;"　"&amp;H289</f>
        <v>194　</v>
      </c>
    </row>
    <row r="290" spans="7:18" hidden="1">
      <c r="G290">
        <v>195</v>
      </c>
      <c r="R290" s="45" t="str">
        <f t="shared" si="6"/>
        <v>195　</v>
      </c>
    </row>
    <row r="291" spans="7:18" hidden="1">
      <c r="G291">
        <v>196</v>
      </c>
      <c r="R291" s="45" t="str">
        <f t="shared" si="6"/>
        <v>196　</v>
      </c>
    </row>
    <row r="292" spans="7:18" hidden="1">
      <c r="G292">
        <v>197</v>
      </c>
      <c r="R292" s="45" t="str">
        <f t="shared" si="6"/>
        <v>197　</v>
      </c>
    </row>
    <row r="293" spans="7:18" hidden="1">
      <c r="G293">
        <v>198</v>
      </c>
      <c r="R293" s="45" t="str">
        <f t="shared" si="6"/>
        <v>198　</v>
      </c>
    </row>
    <row r="294" spans="7:18" hidden="1">
      <c r="G294">
        <v>199</v>
      </c>
      <c r="R294" s="45" t="str">
        <f t="shared" si="6"/>
        <v>199　</v>
      </c>
    </row>
    <row r="295" spans="7:18" hidden="1">
      <c r="G295">
        <v>200</v>
      </c>
      <c r="R295" s="45" t="str">
        <f t="shared" si="6"/>
        <v>200　</v>
      </c>
    </row>
  </sheetData>
  <sheetProtection algorithmName="SHA-512" hashValue="Ea2xCjRuGTa/q9FsmiKXUPruQY5FFwQdcvKK19jKeDxGV7mTbIqX/tMJWeZSMvHGSyziWqCnTwHNi5jPQ9M6mw==" saltValue="z1op9EgNscDURiOkeUHrlQ==" spinCount="100000" sheet="1" selectLockedCells="1"/>
  <dataConsolidate/>
  <mergeCells count="154">
    <mergeCell ref="B14:E14"/>
    <mergeCell ref="F14:AC14"/>
    <mergeCell ref="B15:E17"/>
    <mergeCell ref="F9:R11"/>
    <mergeCell ref="S10:T11"/>
    <mergeCell ref="U10:AC11"/>
    <mergeCell ref="B12:E13"/>
    <mergeCell ref="G12:J12"/>
    <mergeCell ref="K12:N12"/>
    <mergeCell ref="X12:Y12"/>
    <mergeCell ref="Z12:AB12"/>
    <mergeCell ref="F13:W13"/>
    <mergeCell ref="X13:Y13"/>
    <mergeCell ref="G15:H15"/>
    <mergeCell ref="G16:H16"/>
    <mergeCell ref="Q17:R17"/>
    <mergeCell ref="Q15:R15"/>
    <mergeCell ref="T15:U15"/>
    <mergeCell ref="Q16:R16"/>
    <mergeCell ref="T17:AB17"/>
    <mergeCell ref="G17:H17"/>
    <mergeCell ref="J15:O15"/>
    <mergeCell ref="J16:O16"/>
    <mergeCell ref="T16:U16"/>
    <mergeCell ref="A1:AD3"/>
    <mergeCell ref="A4:AD4"/>
    <mergeCell ref="A5:AD5"/>
    <mergeCell ref="B8:E8"/>
    <mergeCell ref="F8:R8"/>
    <mergeCell ref="S8:T9"/>
    <mergeCell ref="U8:AC9"/>
    <mergeCell ref="B9:E11"/>
    <mergeCell ref="Z13:AB13"/>
    <mergeCell ref="W16:Y16"/>
    <mergeCell ref="AA15:AB15"/>
    <mergeCell ref="W15:Y15"/>
    <mergeCell ref="J17:O17"/>
    <mergeCell ref="B24:E27"/>
    <mergeCell ref="F24:AC26"/>
    <mergeCell ref="B18:E19"/>
    <mergeCell ref="F18:AC19"/>
    <mergeCell ref="B20:E21"/>
    <mergeCell ref="F20:AC21"/>
    <mergeCell ref="C31:L31"/>
    <mergeCell ref="M31:N31"/>
    <mergeCell ref="O31:V31"/>
    <mergeCell ref="B22:E23"/>
    <mergeCell ref="F22:AC23"/>
    <mergeCell ref="C32:L32"/>
    <mergeCell ref="M32:N32"/>
    <mergeCell ref="C37:L37"/>
    <mergeCell ref="M37:N37"/>
    <mergeCell ref="O37:V37"/>
    <mergeCell ref="O32:V32"/>
    <mergeCell ref="C33:L33"/>
    <mergeCell ref="M33:N33"/>
    <mergeCell ref="O33:V33"/>
    <mergeCell ref="B30:M30"/>
    <mergeCell ref="N30:Q30"/>
    <mergeCell ref="R30:T30"/>
    <mergeCell ref="U30:AB30"/>
    <mergeCell ref="B28:E28"/>
    <mergeCell ref="F28:J28"/>
    <mergeCell ref="K28:AC28"/>
    <mergeCell ref="B29:J29"/>
    <mergeCell ref="L29:T29"/>
    <mergeCell ref="V29:AC29"/>
    <mergeCell ref="C38:L38"/>
    <mergeCell ref="M38:N38"/>
    <mergeCell ref="O38:V38"/>
    <mergeCell ref="C34:L34"/>
    <mergeCell ref="M34:N34"/>
    <mergeCell ref="O34:V34"/>
    <mergeCell ref="C35:L35"/>
    <mergeCell ref="M35:N35"/>
    <mergeCell ref="O35:V35"/>
    <mergeCell ref="C36:L36"/>
    <mergeCell ref="M36:N36"/>
    <mergeCell ref="O36:V36"/>
    <mergeCell ref="C43:L43"/>
    <mergeCell ref="M43:N43"/>
    <mergeCell ref="O43:V43"/>
    <mergeCell ref="C40:L40"/>
    <mergeCell ref="M40:N40"/>
    <mergeCell ref="O40:V40"/>
    <mergeCell ref="C41:L41"/>
    <mergeCell ref="M41:N41"/>
    <mergeCell ref="O41:V41"/>
    <mergeCell ref="B53:E53"/>
    <mergeCell ref="F53:H53"/>
    <mergeCell ref="I53:S53"/>
    <mergeCell ref="T53:V53"/>
    <mergeCell ref="W53:AC53"/>
    <mergeCell ref="C46:L46"/>
    <mergeCell ref="M46:N46"/>
    <mergeCell ref="O46:V46"/>
    <mergeCell ref="C47:L47"/>
    <mergeCell ref="M47:N47"/>
    <mergeCell ref="O47:V47"/>
    <mergeCell ref="W31:AC49"/>
    <mergeCell ref="C44:L44"/>
    <mergeCell ref="M44:N44"/>
    <mergeCell ref="O44:V44"/>
    <mergeCell ref="C45:L45"/>
    <mergeCell ref="M45:N45"/>
    <mergeCell ref="O45:V45"/>
    <mergeCell ref="C39:L39"/>
    <mergeCell ref="M39:N39"/>
    <mergeCell ref="O39:V39"/>
    <mergeCell ref="C42:L42"/>
    <mergeCell ref="M42:N42"/>
    <mergeCell ref="O42:V42"/>
    <mergeCell ref="F61:Y61"/>
    <mergeCell ref="E67:Z67"/>
    <mergeCell ref="E63:Z63"/>
    <mergeCell ref="T68:AA68"/>
    <mergeCell ref="F68:N68"/>
    <mergeCell ref="F57:M57"/>
    <mergeCell ref="N57:AC57"/>
    <mergeCell ref="F54:H54"/>
    <mergeCell ref="T54:V54"/>
    <mergeCell ref="I54:S54"/>
    <mergeCell ref="W54:AC54"/>
    <mergeCell ref="A58:AD58"/>
    <mergeCell ref="F55:H55"/>
    <mergeCell ref="I55:S55"/>
    <mergeCell ref="T55:V55"/>
    <mergeCell ref="W55:AC55"/>
    <mergeCell ref="F56:H56"/>
    <mergeCell ref="I56:AC56"/>
    <mergeCell ref="B55:E55"/>
    <mergeCell ref="C82:J82"/>
    <mergeCell ref="C83:J83"/>
    <mergeCell ref="C81:J81"/>
    <mergeCell ref="J70:W70"/>
    <mergeCell ref="J71:W71"/>
    <mergeCell ref="J69:W69"/>
    <mergeCell ref="J72:W72"/>
    <mergeCell ref="J73:W73"/>
    <mergeCell ref="J76:W76"/>
    <mergeCell ref="J77:W77"/>
    <mergeCell ref="J78:W78"/>
    <mergeCell ref="J79:W79"/>
    <mergeCell ref="K82:L82"/>
    <mergeCell ref="M82:Q82"/>
    <mergeCell ref="R82:S82"/>
    <mergeCell ref="T82:Y82"/>
    <mergeCell ref="L83:M83"/>
    <mergeCell ref="O83:P83"/>
    <mergeCell ref="R83:S83"/>
    <mergeCell ref="U83:V83"/>
    <mergeCell ref="X83:Y83"/>
    <mergeCell ref="J74:W74"/>
    <mergeCell ref="J75:W75"/>
  </mergeCells>
  <phoneticPr fontId="23"/>
  <conditionalFormatting sqref="F8:R11 U8:AC11 G12:J12 Z12:AB13 F13:W13 F14:AC14 F18:AC26 K28:AC28 L29:T29 V29:AC29 U30:AB30 C33:V47 I53:S55 W53:AC55 I56:AC56 N57:AC57 J70:W79">
    <cfRule type="containsBlanks" dxfId="7" priority="2">
      <formula>LEN(TRIM(C8))=0</formula>
    </cfRule>
  </conditionalFormatting>
  <conditionalFormatting sqref="K83 N83 Q83 T83 W83">
    <cfRule type="expression" dxfId="6" priority="6">
      <formula>$R$82=FALSE</formula>
    </cfRule>
    <cfRule type="containsText" dxfId="5" priority="7" operator="containsText" text="FALSE">
      <formula>NOT(ISERROR(SEARCH("FALSE",K83)))</formula>
    </cfRule>
  </conditionalFormatting>
  <conditionalFormatting sqref="K82:L82 R82:S82">
    <cfRule type="containsText" dxfId="4" priority="3" operator="containsText" text="FALSE">
      <formula>NOT(ISERROR(SEARCH("FALSE",K82)))</formula>
    </cfRule>
  </conditionalFormatting>
  <conditionalFormatting sqref="Z15 S15:S16 V15:V16 F15:F17 I15:I17 P15:P17">
    <cfRule type="containsText" dxfId="3" priority="1" operator="containsText" text="FALSE">
      <formula>NOT(ISERROR(SEARCH("FALSE",F15)))</formula>
    </cfRule>
  </conditionalFormatting>
  <dataValidations count="12">
    <dataValidation imeMode="on" allowBlank="1" showInputMessage="1" showErrorMessage="1" sqref="C48:V49 C32:V32" xr:uid="{00000000-0002-0000-0000-000000000000}"/>
    <dataValidation type="list" allowBlank="1" showInputMessage="1" showErrorMessage="1" sqref="U30" xr:uid="{00000000-0002-0000-0000-000002000000}">
      <formula1>"ISO9001,ISO14001,ISO9001・ISO14001"</formula1>
    </dataValidation>
    <dataValidation imeMode="hiragana" allowBlank="1" showInputMessage="1" showErrorMessage="1" sqref="F8:R11 F13:W13 I53:S54 W53:AC54 K28:AC29" xr:uid="{00000000-0002-0000-0000-000004000000}"/>
    <dataValidation imeMode="halfAlpha" allowBlank="1" showInputMessage="1" showErrorMessage="1" sqref="N57:AC57 U8:AC11 I55:S55 F14:AC14 Z12:AB13 I56:AC56 G12:J12 W55:AC55" xr:uid="{00000000-0002-0000-0000-000005000000}"/>
    <dataValidation type="whole" imeMode="halfAlpha" operator="greaterThanOrEqual" allowBlank="1" showInputMessage="1" showErrorMessage="1" error="単位は入力しない。_x000a_（台）以外の場合は、主要設備欄に設備名に続けて“１式”等入力してください。" sqref="M33:N47" xr:uid="{00000000-0002-0000-0000-000006000000}">
      <formula1>1</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000-00000C000000}">
      <formula1>LENB(C33)&lt;=38</formula1>
    </dataValidation>
    <dataValidation type="custom" imeMode="halfAlpha" showInputMessage="1" showErrorMessage="1" error="全角換算で17文字以内で入力してください。_x000a__x000a_【参考】片仮名を半角にする_x000a_　　　　 マシニングセンタ → ﾏｼﾆﾝｸﾞｾﾝﾀ" sqref="O33:V47" xr:uid="{00000000-0002-0000-0000-00000D000000}">
      <formula1>LENB(O33)&lt;=34</formula1>
    </dataValidation>
    <dataValidation type="textLength" imeMode="on" allowBlank="1" showInputMessage="1" showErrorMessage="1" error="176文字以内に修正をしてください。" prompt="・176文字を超えるとエラーとなります。_x000a_・改行は行わないでください。" sqref="F24:AC26" xr:uid="{53543FCF-5588-4E95-AD79-4DD692622B18}">
      <formula1>0</formula1>
      <formula2>176</formula2>
    </dataValidation>
    <dataValidation type="textLength" imeMode="on" showInputMessage="1" showErrorMessage="1" error="67文字以内に修正をしてください。" prompt="・67文字を超えるとエラーとなります。_x000a_・改行は行わないでください。" sqref="F20:AC23" xr:uid="{9966F126-C6CA-4225-A876-8C451D465D13}">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3B29475F-A70C-4DC1-8620-FF1B31CAD322}">
      <formula1>0</formula1>
      <formula2>113</formula2>
    </dataValidation>
    <dataValidation type="textLength" allowBlank="1" showInputMessage="1" showErrorMessage="1" error="22文字以内に修正してください。" prompt="・22文字を超えるとエラーとなります。_x000a_・改行は行わないでください。" sqref="T17:AB17" xr:uid="{C64463CE-F433-4D26-B810-5C9F9BBEF76C}">
      <formula1>0</formula1>
      <formula2>22</formula2>
    </dataValidation>
    <dataValidation type="list" allowBlank="1" showInputMessage="1" showErrorMessage="1" sqref="J70:W79" xr:uid="{7B1BAA1E-638B-42F2-AF7F-40CB39BC9CEE}">
      <formula1>$R$96:$R$264</formula1>
    </dataValidation>
  </dataValidations>
  <hyperlinks>
    <hyperlink ref="E67:Z67" r:id="rId1" display="マッチングフェアinなごや2024広域商談会（ウィンクあいち）　参加発注企業一覧【※クリックするとブラウザにて開きます】" xr:uid="{D06D04A4-14C6-4141-8F47-BBD6834314E7}"/>
  </hyperlinks>
  <printOptions horizontalCentered="1" verticalCentered="1"/>
  <pageMargins left="0.78740157480314965" right="0.19685039370078741" top="0.55118110236220474" bottom="0.11811023622047245" header="0.19685039370078741" footer="0.19685039370078741"/>
  <pageSetup paperSize="9" scale="91" fitToHeight="2" orientation="portrait" r:id="rId2"/>
  <rowBreaks count="1" manualBreakCount="1">
    <brk id="58"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7" r:id="rId5" name="Check Box 17">
              <controlPr defaultSize="0" autoFill="0" autoLine="0" autoPict="0">
                <anchor moveWithCells="1">
                  <from>
                    <xdr:col>5</xdr:col>
                    <xdr:colOff>38100</xdr:colOff>
                    <xdr:row>13</xdr:row>
                    <xdr:rowOff>190500</xdr:rowOff>
                  </from>
                  <to>
                    <xdr:col>6</xdr:col>
                    <xdr:colOff>22860</xdr:colOff>
                    <xdr:row>15</xdr:row>
                    <xdr:rowOff>30480</xdr:rowOff>
                  </to>
                </anchor>
              </controlPr>
            </control>
          </mc:Choice>
        </mc:AlternateContent>
        <mc:AlternateContent xmlns:mc="http://schemas.openxmlformats.org/markup-compatibility/2006">
          <mc:Choice Requires="x14">
            <control shapeId="10258" r:id="rId6" name="Check Box 18">
              <controlPr defaultSize="0" autoFill="0" autoLine="0" autoPict="0">
                <anchor moveWithCells="1">
                  <from>
                    <xdr:col>8</xdr:col>
                    <xdr:colOff>45720</xdr:colOff>
                    <xdr:row>14</xdr:row>
                    <xdr:rowOff>0</xdr:rowOff>
                  </from>
                  <to>
                    <xdr:col>8</xdr:col>
                    <xdr:colOff>297180</xdr:colOff>
                    <xdr:row>15</xdr:row>
                    <xdr:rowOff>7620</xdr:rowOff>
                  </to>
                </anchor>
              </controlPr>
            </control>
          </mc:Choice>
        </mc:AlternateContent>
        <mc:AlternateContent xmlns:mc="http://schemas.openxmlformats.org/markup-compatibility/2006">
          <mc:Choice Requires="x14">
            <control shapeId="10259" r:id="rId7" name="Check Box 19">
              <controlPr defaultSize="0" autoFill="0" autoLine="0" autoPict="0">
                <anchor moveWithCells="1">
                  <from>
                    <xdr:col>15</xdr:col>
                    <xdr:colOff>45720</xdr:colOff>
                    <xdr:row>13</xdr:row>
                    <xdr:rowOff>190500</xdr:rowOff>
                  </from>
                  <to>
                    <xdr:col>15</xdr:col>
                    <xdr:colOff>266700</xdr:colOff>
                    <xdr:row>15</xdr:row>
                    <xdr:rowOff>30480</xdr:rowOff>
                  </to>
                </anchor>
              </controlPr>
            </control>
          </mc:Choice>
        </mc:AlternateContent>
        <mc:AlternateContent xmlns:mc="http://schemas.openxmlformats.org/markup-compatibility/2006">
          <mc:Choice Requires="x14">
            <control shapeId="10260" r:id="rId8" name="Check Box 20">
              <controlPr defaultSize="0" autoFill="0" autoLine="0" autoPict="0">
                <anchor moveWithCells="1">
                  <from>
                    <xdr:col>18</xdr:col>
                    <xdr:colOff>30480</xdr:colOff>
                    <xdr:row>13</xdr:row>
                    <xdr:rowOff>190500</xdr:rowOff>
                  </from>
                  <to>
                    <xdr:col>18</xdr:col>
                    <xdr:colOff>213360</xdr:colOff>
                    <xdr:row>15</xdr:row>
                    <xdr:rowOff>30480</xdr:rowOff>
                  </to>
                </anchor>
              </controlPr>
            </control>
          </mc:Choice>
        </mc:AlternateContent>
        <mc:AlternateContent xmlns:mc="http://schemas.openxmlformats.org/markup-compatibility/2006">
          <mc:Choice Requires="x14">
            <control shapeId="10261" r:id="rId9" name="Check Box 21">
              <controlPr defaultSize="0" autoFill="0" autoLine="0" autoPict="0">
                <anchor moveWithCells="1">
                  <from>
                    <xdr:col>21</xdr:col>
                    <xdr:colOff>30480</xdr:colOff>
                    <xdr:row>13</xdr:row>
                    <xdr:rowOff>198120</xdr:rowOff>
                  </from>
                  <to>
                    <xdr:col>21</xdr:col>
                    <xdr:colOff>251460</xdr:colOff>
                    <xdr:row>15</xdr:row>
                    <xdr:rowOff>30480</xdr:rowOff>
                  </to>
                </anchor>
              </controlPr>
            </control>
          </mc:Choice>
        </mc:AlternateContent>
        <mc:AlternateContent xmlns:mc="http://schemas.openxmlformats.org/markup-compatibility/2006">
          <mc:Choice Requires="x14">
            <control shapeId="10262" r:id="rId10" name="Check Box 22">
              <controlPr defaultSize="0" autoFill="0" autoLine="0" autoPict="0">
                <anchor moveWithCells="1">
                  <from>
                    <xdr:col>25</xdr:col>
                    <xdr:colOff>30480</xdr:colOff>
                    <xdr:row>13</xdr:row>
                    <xdr:rowOff>190500</xdr:rowOff>
                  </from>
                  <to>
                    <xdr:col>25</xdr:col>
                    <xdr:colOff>251460</xdr:colOff>
                    <xdr:row>15</xdr:row>
                    <xdr:rowOff>30480</xdr:rowOff>
                  </to>
                </anchor>
              </controlPr>
            </control>
          </mc:Choice>
        </mc:AlternateContent>
        <mc:AlternateContent xmlns:mc="http://schemas.openxmlformats.org/markup-compatibility/2006">
          <mc:Choice Requires="x14">
            <control shapeId="10263" r:id="rId11" name="Check Box 23">
              <controlPr defaultSize="0" autoFill="0" autoLine="0" autoPict="0">
                <anchor moveWithCells="1">
                  <from>
                    <xdr:col>5</xdr:col>
                    <xdr:colOff>38100</xdr:colOff>
                    <xdr:row>14</xdr:row>
                    <xdr:rowOff>152400</xdr:rowOff>
                  </from>
                  <to>
                    <xdr:col>6</xdr:col>
                    <xdr:colOff>30480</xdr:colOff>
                    <xdr:row>16</xdr:row>
                    <xdr:rowOff>30480</xdr:rowOff>
                  </to>
                </anchor>
              </controlPr>
            </control>
          </mc:Choice>
        </mc:AlternateContent>
        <mc:AlternateContent xmlns:mc="http://schemas.openxmlformats.org/markup-compatibility/2006">
          <mc:Choice Requires="x14">
            <control shapeId="10264" r:id="rId12" name="Check Box 24">
              <controlPr defaultSize="0" autoFill="0" autoLine="0" autoPict="0">
                <anchor moveWithCells="1">
                  <from>
                    <xdr:col>8</xdr:col>
                    <xdr:colOff>45720</xdr:colOff>
                    <xdr:row>14</xdr:row>
                    <xdr:rowOff>152400</xdr:rowOff>
                  </from>
                  <to>
                    <xdr:col>8</xdr:col>
                    <xdr:colOff>251460</xdr:colOff>
                    <xdr:row>16</xdr:row>
                    <xdr:rowOff>30480</xdr:rowOff>
                  </to>
                </anchor>
              </controlPr>
            </control>
          </mc:Choice>
        </mc:AlternateContent>
        <mc:AlternateContent xmlns:mc="http://schemas.openxmlformats.org/markup-compatibility/2006">
          <mc:Choice Requires="x14">
            <control shapeId="10265" r:id="rId13" name="Check Box 25">
              <controlPr defaultSize="0" autoFill="0" autoLine="0" autoPict="0">
                <anchor moveWithCells="1">
                  <from>
                    <xdr:col>15</xdr:col>
                    <xdr:colOff>38100</xdr:colOff>
                    <xdr:row>14</xdr:row>
                    <xdr:rowOff>152400</xdr:rowOff>
                  </from>
                  <to>
                    <xdr:col>15</xdr:col>
                    <xdr:colOff>266700</xdr:colOff>
                    <xdr:row>16</xdr:row>
                    <xdr:rowOff>30480</xdr:rowOff>
                  </to>
                </anchor>
              </controlPr>
            </control>
          </mc:Choice>
        </mc:AlternateContent>
        <mc:AlternateContent xmlns:mc="http://schemas.openxmlformats.org/markup-compatibility/2006">
          <mc:Choice Requires="x14">
            <control shapeId="10266" r:id="rId14" name="Check Box 26">
              <controlPr defaultSize="0" autoFill="0" autoLine="0" autoPict="0">
                <anchor moveWithCells="1">
                  <from>
                    <xdr:col>18</xdr:col>
                    <xdr:colOff>30480</xdr:colOff>
                    <xdr:row>14</xdr:row>
                    <xdr:rowOff>152400</xdr:rowOff>
                  </from>
                  <to>
                    <xdr:col>19</xdr:col>
                    <xdr:colOff>0</xdr:colOff>
                    <xdr:row>16</xdr:row>
                    <xdr:rowOff>30480</xdr:rowOff>
                  </to>
                </anchor>
              </controlPr>
            </control>
          </mc:Choice>
        </mc:AlternateContent>
        <mc:AlternateContent xmlns:mc="http://schemas.openxmlformats.org/markup-compatibility/2006">
          <mc:Choice Requires="x14">
            <control shapeId="10267" r:id="rId15" name="Check Box 27">
              <controlPr defaultSize="0" autoFill="0" autoLine="0" autoPict="0">
                <anchor moveWithCells="1">
                  <from>
                    <xdr:col>21</xdr:col>
                    <xdr:colOff>30480</xdr:colOff>
                    <xdr:row>14</xdr:row>
                    <xdr:rowOff>144780</xdr:rowOff>
                  </from>
                  <to>
                    <xdr:col>22</xdr:col>
                    <xdr:colOff>7620</xdr:colOff>
                    <xdr:row>16</xdr:row>
                    <xdr:rowOff>22860</xdr:rowOff>
                  </to>
                </anchor>
              </controlPr>
            </control>
          </mc:Choice>
        </mc:AlternateContent>
        <mc:AlternateContent xmlns:mc="http://schemas.openxmlformats.org/markup-compatibility/2006">
          <mc:Choice Requires="x14">
            <control shapeId="10268" r:id="rId16" name="Check Box 28">
              <controlPr defaultSize="0" autoFill="0" autoLine="0" autoPict="0">
                <anchor moveWithCells="1">
                  <from>
                    <xdr:col>5</xdr:col>
                    <xdr:colOff>38100</xdr:colOff>
                    <xdr:row>15</xdr:row>
                    <xdr:rowOff>152400</xdr:rowOff>
                  </from>
                  <to>
                    <xdr:col>5</xdr:col>
                    <xdr:colOff>251460</xdr:colOff>
                    <xdr:row>17</xdr:row>
                    <xdr:rowOff>30480</xdr:rowOff>
                  </to>
                </anchor>
              </controlPr>
            </control>
          </mc:Choice>
        </mc:AlternateContent>
        <mc:AlternateContent xmlns:mc="http://schemas.openxmlformats.org/markup-compatibility/2006">
          <mc:Choice Requires="x14">
            <control shapeId="10269" r:id="rId17" name="Check Box 29">
              <controlPr defaultSize="0" autoFill="0" autoLine="0" autoPict="0">
                <anchor moveWithCells="1">
                  <from>
                    <xdr:col>8</xdr:col>
                    <xdr:colOff>45720</xdr:colOff>
                    <xdr:row>15</xdr:row>
                    <xdr:rowOff>152400</xdr:rowOff>
                  </from>
                  <to>
                    <xdr:col>9</xdr:col>
                    <xdr:colOff>7620</xdr:colOff>
                    <xdr:row>17</xdr:row>
                    <xdr:rowOff>30480</xdr:rowOff>
                  </to>
                </anchor>
              </controlPr>
            </control>
          </mc:Choice>
        </mc:AlternateContent>
        <mc:AlternateContent xmlns:mc="http://schemas.openxmlformats.org/markup-compatibility/2006">
          <mc:Choice Requires="x14">
            <control shapeId="10270" r:id="rId18" name="Check Box 30">
              <controlPr defaultSize="0" autoFill="0" autoLine="0" autoPict="0">
                <anchor moveWithCells="1">
                  <from>
                    <xdr:col>15</xdr:col>
                    <xdr:colOff>38100</xdr:colOff>
                    <xdr:row>15</xdr:row>
                    <xdr:rowOff>152400</xdr:rowOff>
                  </from>
                  <to>
                    <xdr:col>16</xdr:col>
                    <xdr:colOff>22860</xdr:colOff>
                    <xdr:row>17</xdr:row>
                    <xdr:rowOff>30480</xdr:rowOff>
                  </to>
                </anchor>
              </controlPr>
            </control>
          </mc:Choice>
        </mc:AlternateContent>
        <mc:AlternateContent xmlns:mc="http://schemas.openxmlformats.org/markup-compatibility/2006">
          <mc:Choice Requires="x14">
            <control shapeId="10298" r:id="rId19" name="Check Box 58">
              <controlPr defaultSize="0" autoFill="0" autoLine="0" autoPict="0">
                <anchor moveWithCells="1">
                  <from>
                    <xdr:col>10</xdr:col>
                    <xdr:colOff>137160</xdr:colOff>
                    <xdr:row>81</xdr:row>
                    <xdr:rowOff>266700</xdr:rowOff>
                  </from>
                  <to>
                    <xdr:col>11</xdr:col>
                    <xdr:colOff>60960</xdr:colOff>
                    <xdr:row>81</xdr:row>
                    <xdr:rowOff>487680</xdr:rowOff>
                  </to>
                </anchor>
              </controlPr>
            </control>
          </mc:Choice>
        </mc:AlternateContent>
        <mc:AlternateContent xmlns:mc="http://schemas.openxmlformats.org/markup-compatibility/2006">
          <mc:Choice Requires="x14">
            <control shapeId="10299" r:id="rId20" name="Check Box 59">
              <controlPr defaultSize="0" autoFill="0" autoLine="0" autoPict="0">
                <anchor moveWithCells="1">
                  <from>
                    <xdr:col>17</xdr:col>
                    <xdr:colOff>182880</xdr:colOff>
                    <xdr:row>81</xdr:row>
                    <xdr:rowOff>259080</xdr:rowOff>
                  </from>
                  <to>
                    <xdr:col>18</xdr:col>
                    <xdr:colOff>83820</xdr:colOff>
                    <xdr:row>81</xdr:row>
                    <xdr:rowOff>487680</xdr:rowOff>
                  </to>
                </anchor>
              </controlPr>
            </control>
          </mc:Choice>
        </mc:AlternateContent>
        <mc:AlternateContent xmlns:mc="http://schemas.openxmlformats.org/markup-compatibility/2006">
          <mc:Choice Requires="x14">
            <control shapeId="10300" r:id="rId21" name="Check Box 60">
              <controlPr defaultSize="0" autoFill="0" autoLine="0" autoPict="0">
                <anchor moveWithCells="1">
                  <from>
                    <xdr:col>10</xdr:col>
                    <xdr:colOff>30480</xdr:colOff>
                    <xdr:row>82</xdr:row>
                    <xdr:rowOff>152400</xdr:rowOff>
                  </from>
                  <to>
                    <xdr:col>10</xdr:col>
                    <xdr:colOff>251460</xdr:colOff>
                    <xdr:row>82</xdr:row>
                    <xdr:rowOff>373380</xdr:rowOff>
                  </to>
                </anchor>
              </controlPr>
            </control>
          </mc:Choice>
        </mc:AlternateContent>
        <mc:AlternateContent xmlns:mc="http://schemas.openxmlformats.org/markup-compatibility/2006">
          <mc:Choice Requires="x14">
            <control shapeId="10301" r:id="rId22" name="Check Box 61">
              <controlPr defaultSize="0" autoFill="0" autoLine="0" autoPict="0">
                <anchor moveWithCells="1">
                  <from>
                    <xdr:col>13</xdr:col>
                    <xdr:colOff>30480</xdr:colOff>
                    <xdr:row>82</xdr:row>
                    <xdr:rowOff>152400</xdr:rowOff>
                  </from>
                  <to>
                    <xdr:col>13</xdr:col>
                    <xdr:colOff>251460</xdr:colOff>
                    <xdr:row>82</xdr:row>
                    <xdr:rowOff>373380</xdr:rowOff>
                  </to>
                </anchor>
              </controlPr>
            </control>
          </mc:Choice>
        </mc:AlternateContent>
        <mc:AlternateContent xmlns:mc="http://schemas.openxmlformats.org/markup-compatibility/2006">
          <mc:Choice Requires="x14">
            <control shapeId="10302" r:id="rId23" name="Check Box 62">
              <controlPr defaultSize="0" autoFill="0" autoLine="0" autoPict="0">
                <anchor moveWithCells="1">
                  <from>
                    <xdr:col>16</xdr:col>
                    <xdr:colOff>7620</xdr:colOff>
                    <xdr:row>82</xdr:row>
                    <xdr:rowOff>152400</xdr:rowOff>
                  </from>
                  <to>
                    <xdr:col>16</xdr:col>
                    <xdr:colOff>251460</xdr:colOff>
                    <xdr:row>82</xdr:row>
                    <xdr:rowOff>373380</xdr:rowOff>
                  </to>
                </anchor>
              </controlPr>
            </control>
          </mc:Choice>
        </mc:AlternateContent>
        <mc:AlternateContent xmlns:mc="http://schemas.openxmlformats.org/markup-compatibility/2006">
          <mc:Choice Requires="x14">
            <control shapeId="10303" r:id="rId24" name="Check Box 63">
              <controlPr defaultSize="0" autoFill="0" autoLine="0" autoPict="0">
                <anchor moveWithCells="1">
                  <from>
                    <xdr:col>19</xdr:col>
                    <xdr:colOff>30480</xdr:colOff>
                    <xdr:row>82</xdr:row>
                    <xdr:rowOff>152400</xdr:rowOff>
                  </from>
                  <to>
                    <xdr:col>19</xdr:col>
                    <xdr:colOff>251460</xdr:colOff>
                    <xdr:row>82</xdr:row>
                    <xdr:rowOff>373380</xdr:rowOff>
                  </to>
                </anchor>
              </controlPr>
            </control>
          </mc:Choice>
        </mc:AlternateContent>
        <mc:AlternateContent xmlns:mc="http://schemas.openxmlformats.org/markup-compatibility/2006">
          <mc:Choice Requires="x14">
            <control shapeId="10304" r:id="rId25" name="Check Box 64">
              <controlPr defaultSize="0" autoFill="0" autoLine="0" autoPict="0">
                <anchor moveWithCells="1">
                  <from>
                    <xdr:col>22</xdr:col>
                    <xdr:colOff>7620</xdr:colOff>
                    <xdr:row>82</xdr:row>
                    <xdr:rowOff>152400</xdr:rowOff>
                  </from>
                  <to>
                    <xdr:col>22</xdr:col>
                    <xdr:colOff>251460</xdr:colOff>
                    <xdr:row>82</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D705-FE83-41EA-BEF3-6FA8A87EB399}">
  <sheetPr>
    <tabColor theme="5" tint="0.59999389629810485"/>
  </sheetPr>
  <dimension ref="A1:AU196"/>
  <sheetViews>
    <sheetView showGridLines="0" view="pageBreakPreview" topLeftCell="Z1" zoomScale="112" zoomScaleNormal="85" zoomScaleSheetLayoutView="112" workbookViewId="0">
      <selection activeCell="AO3" sqref="AO3"/>
    </sheetView>
  </sheetViews>
  <sheetFormatPr defaultRowHeight="13.2"/>
  <cols>
    <col min="1" max="1" width="1.6640625" customWidth="1"/>
    <col min="2" max="2" width="3.6640625" customWidth="1"/>
    <col min="3" max="3" width="1.6640625" customWidth="1"/>
    <col min="4" max="4" width="2.6640625" customWidth="1"/>
    <col min="5" max="6" width="3.6640625" customWidth="1"/>
    <col min="7" max="8" width="4.88671875" customWidth="1"/>
    <col min="9" max="9" width="4.21875" customWidth="1"/>
    <col min="10" max="10" width="2.44140625" customWidth="1"/>
    <col min="11" max="11" width="3.88671875" customWidth="1"/>
    <col min="12" max="13" width="2.44140625" customWidth="1"/>
    <col min="14" max="14" width="3.6640625" customWidth="1"/>
    <col min="15" max="15" width="2.44140625" customWidth="1"/>
    <col min="16" max="17" width="3.6640625" customWidth="1"/>
    <col min="18" max="18" width="4.109375" customWidth="1"/>
    <col min="19" max="24" width="3.6640625" customWidth="1"/>
    <col min="25" max="25" width="4.21875" customWidth="1"/>
    <col min="26" max="29" width="3.6640625" customWidth="1"/>
    <col min="30" max="30" width="1.6640625" customWidth="1"/>
    <col min="31" max="32" width="3.33203125" customWidth="1"/>
    <col min="33" max="33" width="9" bestFit="1" customWidth="1"/>
    <col min="34" max="34" width="13.44140625" bestFit="1" customWidth="1"/>
    <col min="35" max="45" width="3.44140625" customWidth="1"/>
    <col min="46" max="46" width="6" hidden="1" customWidth="1"/>
    <col min="47" max="47" width="9.33203125" hidden="1" customWidth="1"/>
    <col min="48" max="64" width="3.44140625" customWidth="1"/>
  </cols>
  <sheetData>
    <row r="1" spans="1:36" ht="13.2" customHeight="1">
      <c r="A1" s="234" t="s">
        <v>291</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row>
    <row r="2" spans="1:36" ht="18"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H2" s="1"/>
    </row>
    <row r="3" spans="1:36" ht="24.9" customHeight="1">
      <c r="A3" s="235"/>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row>
    <row r="4" spans="1:36" ht="23.4">
      <c r="A4" s="236" t="s">
        <v>41</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row>
    <row r="5" spans="1:36" ht="24" customHeight="1">
      <c r="A5" s="238" t="s">
        <v>290</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row>
    <row r="6" spans="1:36" ht="15.75" customHeight="1">
      <c r="B6" s="3" t="s">
        <v>0</v>
      </c>
      <c r="C6" s="3" t="s">
        <v>32</v>
      </c>
      <c r="D6" s="3"/>
      <c r="G6" s="35" t="s">
        <v>46</v>
      </c>
      <c r="K6" s="35"/>
      <c r="L6" s="35"/>
      <c r="M6" s="35"/>
      <c r="N6" s="35"/>
      <c r="O6" s="35"/>
      <c r="P6" s="35"/>
      <c r="Q6" s="35"/>
      <c r="R6" s="35"/>
      <c r="U6" s="66" t="s">
        <v>303</v>
      </c>
      <c r="V6" s="28"/>
      <c r="W6" s="28"/>
      <c r="X6" s="28"/>
      <c r="Y6" s="28"/>
      <c r="Z6" s="28"/>
      <c r="AA6" s="28"/>
      <c r="AB6" s="28"/>
      <c r="AC6" s="28"/>
    </row>
    <row r="7" spans="1:36" ht="13.8"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c r="A8" s="4"/>
      <c r="B8" s="240" t="s">
        <v>12</v>
      </c>
      <c r="C8" s="241"/>
      <c r="D8" s="241"/>
      <c r="E8" s="242"/>
      <c r="F8" s="243" t="s">
        <v>292</v>
      </c>
      <c r="G8" s="244"/>
      <c r="H8" s="244"/>
      <c r="I8" s="244"/>
      <c r="J8" s="244"/>
      <c r="K8" s="244"/>
      <c r="L8" s="244"/>
      <c r="M8" s="244"/>
      <c r="N8" s="244"/>
      <c r="O8" s="244"/>
      <c r="P8" s="244"/>
      <c r="Q8" s="244"/>
      <c r="R8" s="245"/>
      <c r="S8" s="246" t="s">
        <v>1</v>
      </c>
      <c r="T8" s="151"/>
      <c r="U8" s="249" t="s">
        <v>294</v>
      </c>
      <c r="V8" s="249"/>
      <c r="W8" s="249"/>
      <c r="X8" s="249"/>
      <c r="Y8" s="249"/>
      <c r="Z8" s="249"/>
      <c r="AA8" s="249"/>
      <c r="AB8" s="249"/>
      <c r="AC8" s="250"/>
      <c r="AD8" s="4"/>
    </row>
    <row r="9" spans="1:36" ht="12.75" customHeight="1">
      <c r="A9" s="4"/>
      <c r="B9" s="253" t="s">
        <v>2</v>
      </c>
      <c r="C9" s="254"/>
      <c r="D9" s="254"/>
      <c r="E9" s="255"/>
      <c r="F9" s="267" t="s">
        <v>293</v>
      </c>
      <c r="G9" s="268"/>
      <c r="H9" s="268"/>
      <c r="I9" s="268"/>
      <c r="J9" s="268"/>
      <c r="K9" s="268"/>
      <c r="L9" s="268"/>
      <c r="M9" s="268"/>
      <c r="N9" s="268"/>
      <c r="O9" s="268"/>
      <c r="P9" s="268"/>
      <c r="Q9" s="268"/>
      <c r="R9" s="269"/>
      <c r="S9" s="247"/>
      <c r="T9" s="248"/>
      <c r="U9" s="251"/>
      <c r="V9" s="251"/>
      <c r="W9" s="251"/>
      <c r="X9" s="251"/>
      <c r="Y9" s="251"/>
      <c r="Z9" s="251"/>
      <c r="AA9" s="251"/>
      <c r="AB9" s="251"/>
      <c r="AC9" s="252"/>
      <c r="AD9" s="4"/>
    </row>
    <row r="10" spans="1:36" ht="12.75" customHeight="1">
      <c r="A10" s="4"/>
      <c r="B10" s="140"/>
      <c r="C10" s="141"/>
      <c r="D10" s="141"/>
      <c r="E10" s="142"/>
      <c r="F10" s="270"/>
      <c r="G10" s="271"/>
      <c r="H10" s="271"/>
      <c r="I10" s="271"/>
      <c r="J10" s="271"/>
      <c r="K10" s="271"/>
      <c r="L10" s="271"/>
      <c r="M10" s="271"/>
      <c r="N10" s="271"/>
      <c r="O10" s="271"/>
      <c r="P10" s="271"/>
      <c r="Q10" s="271"/>
      <c r="R10" s="272"/>
      <c r="S10" s="276" t="s">
        <v>3</v>
      </c>
      <c r="T10" s="277"/>
      <c r="U10" s="278" t="s">
        <v>295</v>
      </c>
      <c r="V10" s="278"/>
      <c r="W10" s="278"/>
      <c r="X10" s="278"/>
      <c r="Y10" s="278"/>
      <c r="Z10" s="278"/>
      <c r="AA10" s="278"/>
      <c r="AB10" s="278"/>
      <c r="AC10" s="279"/>
      <c r="AD10" s="4"/>
    </row>
    <row r="11" spans="1:36" ht="12.75" customHeight="1">
      <c r="A11" s="4"/>
      <c r="B11" s="256"/>
      <c r="C11" s="257"/>
      <c r="D11" s="257"/>
      <c r="E11" s="248"/>
      <c r="F11" s="273"/>
      <c r="G11" s="274"/>
      <c r="H11" s="274"/>
      <c r="I11" s="274"/>
      <c r="J11" s="274"/>
      <c r="K11" s="274"/>
      <c r="L11" s="274"/>
      <c r="M11" s="274"/>
      <c r="N11" s="274"/>
      <c r="O11" s="274"/>
      <c r="P11" s="274"/>
      <c r="Q11" s="274"/>
      <c r="R11" s="275"/>
      <c r="S11" s="247"/>
      <c r="T11" s="248"/>
      <c r="U11" s="251"/>
      <c r="V11" s="251"/>
      <c r="W11" s="251"/>
      <c r="X11" s="251"/>
      <c r="Y11" s="251"/>
      <c r="Z11" s="251"/>
      <c r="AA11" s="251"/>
      <c r="AB11" s="251"/>
      <c r="AC11" s="252"/>
      <c r="AD11" s="4"/>
    </row>
    <row r="12" spans="1:36" ht="19.5" customHeight="1">
      <c r="A12" s="4"/>
      <c r="B12" s="280" t="s">
        <v>4</v>
      </c>
      <c r="C12" s="281"/>
      <c r="D12" s="281"/>
      <c r="E12" s="277"/>
      <c r="F12" s="5" t="s">
        <v>5</v>
      </c>
      <c r="G12" s="311" t="s">
        <v>296</v>
      </c>
      <c r="H12" s="311"/>
      <c r="I12" s="311"/>
      <c r="J12" s="311"/>
      <c r="K12" s="123" t="s">
        <v>40</v>
      </c>
      <c r="L12" s="123"/>
      <c r="M12" s="123"/>
      <c r="N12" s="123"/>
      <c r="O12" s="26"/>
      <c r="P12" s="26" t="s">
        <v>297</v>
      </c>
      <c r="Q12" s="26"/>
      <c r="R12" s="26"/>
      <c r="S12" s="26"/>
      <c r="T12" s="26"/>
      <c r="U12" s="26"/>
      <c r="V12" s="26"/>
      <c r="W12" s="27"/>
      <c r="X12" s="276" t="s">
        <v>10</v>
      </c>
      <c r="Y12" s="277"/>
      <c r="Z12" s="258">
        <v>1000</v>
      </c>
      <c r="AA12" s="259"/>
      <c r="AB12" s="259"/>
      <c r="AC12" s="9" t="s">
        <v>21</v>
      </c>
      <c r="AD12" s="4"/>
      <c r="AJ12" s="2"/>
    </row>
    <row r="13" spans="1:36" ht="19.5" customHeight="1">
      <c r="A13" s="4"/>
      <c r="B13" s="256"/>
      <c r="C13" s="257"/>
      <c r="D13" s="257"/>
      <c r="E13" s="248"/>
      <c r="F13" s="312" t="s">
        <v>298</v>
      </c>
      <c r="G13" s="313"/>
      <c r="H13" s="313"/>
      <c r="I13" s="313"/>
      <c r="J13" s="313"/>
      <c r="K13" s="313"/>
      <c r="L13" s="313"/>
      <c r="M13" s="313"/>
      <c r="N13" s="313"/>
      <c r="O13" s="313"/>
      <c r="P13" s="313"/>
      <c r="Q13" s="313"/>
      <c r="R13" s="313"/>
      <c r="S13" s="313"/>
      <c r="T13" s="313"/>
      <c r="U13" s="313"/>
      <c r="V13" s="313"/>
      <c r="W13" s="314"/>
      <c r="X13" s="286" t="s">
        <v>11</v>
      </c>
      <c r="Y13" s="215"/>
      <c r="Z13" s="258">
        <v>50</v>
      </c>
      <c r="AA13" s="259"/>
      <c r="AB13" s="259"/>
      <c r="AC13" s="10" t="s">
        <v>22</v>
      </c>
      <c r="AD13" s="4"/>
    </row>
    <row r="14" spans="1:36" ht="17.25" customHeight="1">
      <c r="A14" s="4"/>
      <c r="B14" s="209" t="s">
        <v>6</v>
      </c>
      <c r="C14" s="210"/>
      <c r="D14" s="210"/>
      <c r="E14" s="215"/>
      <c r="F14" s="260" t="s">
        <v>299</v>
      </c>
      <c r="G14" s="261"/>
      <c r="H14" s="261"/>
      <c r="I14" s="261"/>
      <c r="J14" s="261"/>
      <c r="K14" s="261"/>
      <c r="L14" s="261"/>
      <c r="M14" s="261"/>
      <c r="N14" s="261"/>
      <c r="O14" s="261"/>
      <c r="P14" s="261"/>
      <c r="Q14" s="261"/>
      <c r="R14" s="261"/>
      <c r="S14" s="261"/>
      <c r="T14" s="261"/>
      <c r="U14" s="261"/>
      <c r="V14" s="261"/>
      <c r="W14" s="261"/>
      <c r="X14" s="261"/>
      <c r="Y14" s="261"/>
      <c r="Z14" s="261"/>
      <c r="AA14" s="261"/>
      <c r="AB14" s="261"/>
      <c r="AC14" s="262"/>
      <c r="AD14" s="4"/>
    </row>
    <row r="15" spans="1:36" ht="14.25" customHeight="1">
      <c r="A15" s="4"/>
      <c r="B15" s="263" t="s">
        <v>67</v>
      </c>
      <c r="C15" s="264"/>
      <c r="D15" s="264"/>
      <c r="E15" s="265"/>
      <c r="F15" s="54" t="b">
        <v>1</v>
      </c>
      <c r="G15" s="222" t="s">
        <v>49</v>
      </c>
      <c r="H15" s="224"/>
      <c r="I15" s="54" t="b">
        <v>0</v>
      </c>
      <c r="J15" s="222" t="s">
        <v>60</v>
      </c>
      <c r="K15" s="223"/>
      <c r="L15" s="223"/>
      <c r="M15" s="223"/>
      <c r="N15" s="223"/>
      <c r="O15" s="224"/>
      <c r="P15" s="54" t="b">
        <v>0</v>
      </c>
      <c r="Q15" s="222" t="s">
        <v>62</v>
      </c>
      <c r="R15" s="224"/>
      <c r="S15" s="54" t="b">
        <v>0</v>
      </c>
      <c r="T15" s="222" t="s">
        <v>54</v>
      </c>
      <c r="U15" s="289"/>
      <c r="V15" s="54" t="b">
        <v>0</v>
      </c>
      <c r="W15" s="222" t="s">
        <v>55</v>
      </c>
      <c r="X15" s="223"/>
      <c r="Y15" s="224"/>
      <c r="Z15" s="54" t="b">
        <v>0</v>
      </c>
      <c r="AA15" s="222" t="s">
        <v>58</v>
      </c>
      <c r="AB15" s="223"/>
      <c r="AC15" s="39"/>
      <c r="AD15" s="4"/>
    </row>
    <row r="16" spans="1:36" ht="14.25" customHeight="1">
      <c r="A16" s="4"/>
      <c r="B16" s="266"/>
      <c r="C16" s="264"/>
      <c r="D16" s="264"/>
      <c r="E16" s="265"/>
      <c r="F16" s="55" t="b">
        <v>0</v>
      </c>
      <c r="G16" s="220" t="s">
        <v>50</v>
      </c>
      <c r="H16" s="287"/>
      <c r="I16" s="54" t="b">
        <v>0</v>
      </c>
      <c r="J16" s="220" t="s">
        <v>59</v>
      </c>
      <c r="K16" s="221"/>
      <c r="L16" s="221"/>
      <c r="M16" s="221"/>
      <c r="N16" s="221"/>
      <c r="O16" s="290"/>
      <c r="P16" s="54" t="b">
        <v>0</v>
      </c>
      <c r="Q16" s="220" t="s">
        <v>61</v>
      </c>
      <c r="R16" s="290"/>
      <c r="S16" s="54" t="b">
        <v>0</v>
      </c>
      <c r="T16" s="220" t="s">
        <v>53</v>
      </c>
      <c r="U16" s="290"/>
      <c r="V16" s="54" t="b">
        <v>0</v>
      </c>
      <c r="W16" s="220" t="s">
        <v>56</v>
      </c>
      <c r="X16" s="221"/>
      <c r="Y16" s="221"/>
      <c r="Z16" s="56"/>
      <c r="AB16" s="38"/>
      <c r="AC16" s="11"/>
      <c r="AD16" s="4"/>
    </row>
    <row r="17" spans="1:32" ht="14.25" customHeight="1">
      <c r="A17" s="4"/>
      <c r="B17" s="266"/>
      <c r="C17" s="264"/>
      <c r="D17" s="264"/>
      <c r="E17" s="265"/>
      <c r="F17" s="57" t="b">
        <v>0</v>
      </c>
      <c r="G17" s="225" t="s">
        <v>52</v>
      </c>
      <c r="H17" s="227"/>
      <c r="I17" s="58" t="b">
        <v>0</v>
      </c>
      <c r="J17" s="225" t="s">
        <v>57</v>
      </c>
      <c r="K17" s="226"/>
      <c r="L17" s="226"/>
      <c r="M17" s="226"/>
      <c r="N17" s="226"/>
      <c r="O17" s="227"/>
      <c r="P17" s="58" t="b">
        <v>0</v>
      </c>
      <c r="Q17" s="225" t="s">
        <v>51</v>
      </c>
      <c r="R17" s="288"/>
      <c r="S17" s="59" t="s">
        <v>63</v>
      </c>
      <c r="T17" s="310"/>
      <c r="U17" s="310"/>
      <c r="V17" s="310"/>
      <c r="W17" s="310"/>
      <c r="X17" s="310"/>
      <c r="Y17" s="310"/>
      <c r="Z17" s="310"/>
      <c r="AA17" s="310"/>
      <c r="AB17" s="310"/>
      <c r="AC17" s="60" t="s">
        <v>64</v>
      </c>
      <c r="AD17" s="4"/>
    </row>
    <row r="18" spans="1:32" ht="15" customHeight="1">
      <c r="A18" s="4"/>
      <c r="B18" s="184" t="s">
        <v>13</v>
      </c>
      <c r="C18" s="185"/>
      <c r="D18" s="185"/>
      <c r="E18" s="186"/>
      <c r="F18" s="190" t="s">
        <v>137</v>
      </c>
      <c r="G18" s="305"/>
      <c r="H18" s="305"/>
      <c r="I18" s="305"/>
      <c r="J18" s="305"/>
      <c r="K18" s="305"/>
      <c r="L18" s="305"/>
      <c r="M18" s="305"/>
      <c r="N18" s="305"/>
      <c r="O18" s="305"/>
      <c r="P18" s="305"/>
      <c r="Q18" s="305"/>
      <c r="R18" s="305"/>
      <c r="S18" s="305"/>
      <c r="T18" s="305"/>
      <c r="U18" s="305"/>
      <c r="V18" s="305"/>
      <c r="W18" s="305"/>
      <c r="X18" s="305"/>
      <c r="Y18" s="305"/>
      <c r="Z18" s="305"/>
      <c r="AA18" s="305"/>
      <c r="AB18" s="305"/>
      <c r="AC18" s="306"/>
      <c r="AD18" s="46" t="s">
        <v>95</v>
      </c>
      <c r="AE18" s="47"/>
      <c r="AF18" s="47"/>
    </row>
    <row r="19" spans="1:32" ht="15" customHeight="1">
      <c r="A19" s="4"/>
      <c r="B19" s="187"/>
      <c r="C19" s="188"/>
      <c r="D19" s="188"/>
      <c r="E19" s="189"/>
      <c r="F19" s="307"/>
      <c r="G19" s="308"/>
      <c r="H19" s="308"/>
      <c r="I19" s="308"/>
      <c r="J19" s="308"/>
      <c r="K19" s="308"/>
      <c r="L19" s="308"/>
      <c r="M19" s="308"/>
      <c r="N19" s="308"/>
      <c r="O19" s="308"/>
      <c r="P19" s="308"/>
      <c r="Q19" s="308"/>
      <c r="R19" s="308"/>
      <c r="S19" s="308"/>
      <c r="T19" s="308"/>
      <c r="U19" s="308"/>
      <c r="V19" s="308"/>
      <c r="W19" s="308"/>
      <c r="X19" s="308"/>
      <c r="Y19" s="308"/>
      <c r="Z19" s="308"/>
      <c r="AA19" s="308"/>
      <c r="AB19" s="308"/>
      <c r="AC19" s="309"/>
      <c r="AD19" s="4"/>
      <c r="AF19" s="47">
        <f>LEN(F18)</f>
        <v>23</v>
      </c>
    </row>
    <row r="20" spans="1:32" ht="15" customHeight="1">
      <c r="A20" s="4"/>
      <c r="B20" s="184" t="s">
        <v>14</v>
      </c>
      <c r="C20" s="185"/>
      <c r="D20" s="185"/>
      <c r="E20" s="186"/>
      <c r="F20" s="190" t="s">
        <v>136</v>
      </c>
      <c r="G20" s="305"/>
      <c r="H20" s="305"/>
      <c r="I20" s="305"/>
      <c r="J20" s="305"/>
      <c r="K20" s="305"/>
      <c r="L20" s="305"/>
      <c r="M20" s="305"/>
      <c r="N20" s="305"/>
      <c r="O20" s="305"/>
      <c r="P20" s="305"/>
      <c r="Q20" s="305"/>
      <c r="R20" s="305"/>
      <c r="S20" s="305"/>
      <c r="T20" s="305"/>
      <c r="U20" s="305"/>
      <c r="V20" s="305"/>
      <c r="W20" s="305"/>
      <c r="X20" s="305"/>
      <c r="Y20" s="305"/>
      <c r="Z20" s="305"/>
      <c r="AA20" s="305"/>
      <c r="AB20" s="305"/>
      <c r="AC20" s="306"/>
      <c r="AD20" s="46" t="s">
        <v>95</v>
      </c>
      <c r="AE20" s="47"/>
      <c r="AF20" s="47"/>
    </row>
    <row r="21" spans="1:32" ht="15" customHeight="1">
      <c r="A21" s="4"/>
      <c r="B21" s="187"/>
      <c r="C21" s="188"/>
      <c r="D21" s="188"/>
      <c r="E21" s="189"/>
      <c r="F21" s="307"/>
      <c r="G21" s="308"/>
      <c r="H21" s="308"/>
      <c r="I21" s="308"/>
      <c r="J21" s="308"/>
      <c r="K21" s="308"/>
      <c r="L21" s="308"/>
      <c r="M21" s="308"/>
      <c r="N21" s="308"/>
      <c r="O21" s="308"/>
      <c r="P21" s="308"/>
      <c r="Q21" s="308"/>
      <c r="R21" s="308"/>
      <c r="S21" s="308"/>
      <c r="T21" s="308"/>
      <c r="U21" s="308"/>
      <c r="V21" s="308"/>
      <c r="W21" s="308"/>
      <c r="X21" s="308"/>
      <c r="Y21" s="308"/>
      <c r="Z21" s="308"/>
      <c r="AA21" s="308"/>
      <c r="AB21" s="308"/>
      <c r="AC21" s="309"/>
      <c r="AD21" s="4"/>
      <c r="AF21" s="47">
        <f>LEN(F20)</f>
        <v>26</v>
      </c>
    </row>
    <row r="22" spans="1:32" ht="15" customHeight="1">
      <c r="A22" s="4"/>
      <c r="B22" s="184" t="s">
        <v>15</v>
      </c>
      <c r="C22" s="185"/>
      <c r="D22" s="185"/>
      <c r="E22" s="186"/>
      <c r="F22" s="190" t="s">
        <v>135</v>
      </c>
      <c r="G22" s="305"/>
      <c r="H22" s="305"/>
      <c r="I22" s="305"/>
      <c r="J22" s="305"/>
      <c r="K22" s="305"/>
      <c r="L22" s="305"/>
      <c r="M22" s="305"/>
      <c r="N22" s="305"/>
      <c r="O22" s="305"/>
      <c r="P22" s="305"/>
      <c r="Q22" s="305"/>
      <c r="R22" s="305"/>
      <c r="S22" s="305"/>
      <c r="T22" s="305"/>
      <c r="U22" s="305"/>
      <c r="V22" s="305"/>
      <c r="W22" s="305"/>
      <c r="X22" s="305"/>
      <c r="Y22" s="305"/>
      <c r="Z22" s="305"/>
      <c r="AA22" s="305"/>
      <c r="AB22" s="305"/>
      <c r="AC22" s="306"/>
      <c r="AD22" s="46" t="s">
        <v>95</v>
      </c>
      <c r="AE22" s="47"/>
      <c r="AF22" s="47"/>
    </row>
    <row r="23" spans="1:32" ht="15" customHeight="1">
      <c r="A23" s="4"/>
      <c r="B23" s="187"/>
      <c r="C23" s="188"/>
      <c r="D23" s="188"/>
      <c r="E23" s="189"/>
      <c r="F23" s="307"/>
      <c r="G23" s="308"/>
      <c r="H23" s="308"/>
      <c r="I23" s="308"/>
      <c r="J23" s="308"/>
      <c r="K23" s="308"/>
      <c r="L23" s="308"/>
      <c r="M23" s="308"/>
      <c r="N23" s="308"/>
      <c r="O23" s="308"/>
      <c r="P23" s="308"/>
      <c r="Q23" s="308"/>
      <c r="R23" s="308"/>
      <c r="S23" s="308"/>
      <c r="T23" s="308"/>
      <c r="U23" s="308"/>
      <c r="V23" s="308"/>
      <c r="W23" s="308"/>
      <c r="X23" s="308"/>
      <c r="Y23" s="308"/>
      <c r="Z23" s="308"/>
      <c r="AA23" s="308"/>
      <c r="AB23" s="308"/>
      <c r="AC23" s="309"/>
      <c r="AD23" s="4"/>
      <c r="AF23" s="47">
        <f>LEN(F22)</f>
        <v>20</v>
      </c>
    </row>
    <row r="24" spans="1:32" ht="15" customHeight="1">
      <c r="A24" s="4"/>
      <c r="B24" s="184" t="s">
        <v>16</v>
      </c>
      <c r="C24" s="185"/>
      <c r="D24" s="185"/>
      <c r="E24" s="186"/>
      <c r="F24" s="190" t="s">
        <v>138</v>
      </c>
      <c r="G24" s="191"/>
      <c r="H24" s="191"/>
      <c r="I24" s="191"/>
      <c r="J24" s="191"/>
      <c r="K24" s="191"/>
      <c r="L24" s="191"/>
      <c r="M24" s="191"/>
      <c r="N24" s="191"/>
      <c r="O24" s="191"/>
      <c r="P24" s="191"/>
      <c r="Q24" s="191"/>
      <c r="R24" s="191"/>
      <c r="S24" s="191"/>
      <c r="T24" s="191"/>
      <c r="U24" s="191"/>
      <c r="V24" s="191"/>
      <c r="W24" s="191"/>
      <c r="X24" s="191"/>
      <c r="Y24" s="191"/>
      <c r="Z24" s="191"/>
      <c r="AA24" s="191"/>
      <c r="AB24" s="191"/>
      <c r="AC24" s="192"/>
      <c r="AD24" s="4"/>
    </row>
    <row r="25" spans="1:32" ht="15" customHeight="1">
      <c r="A25" s="4"/>
      <c r="B25" s="228"/>
      <c r="C25" s="229"/>
      <c r="D25" s="229"/>
      <c r="E25" s="230"/>
      <c r="F25" s="231"/>
      <c r="G25" s="232"/>
      <c r="H25" s="232"/>
      <c r="I25" s="232"/>
      <c r="J25" s="232"/>
      <c r="K25" s="232"/>
      <c r="L25" s="232"/>
      <c r="M25" s="232"/>
      <c r="N25" s="232"/>
      <c r="O25" s="232"/>
      <c r="P25" s="232"/>
      <c r="Q25" s="232"/>
      <c r="R25" s="232"/>
      <c r="S25" s="232"/>
      <c r="T25" s="232"/>
      <c r="U25" s="232"/>
      <c r="V25" s="232"/>
      <c r="W25" s="232"/>
      <c r="X25" s="232"/>
      <c r="Y25" s="232"/>
      <c r="Z25" s="232"/>
      <c r="AA25" s="232"/>
      <c r="AB25" s="232"/>
      <c r="AC25" s="233"/>
      <c r="AD25" s="46" t="s">
        <v>95</v>
      </c>
      <c r="AE25" s="47"/>
      <c r="AF25" s="47"/>
    </row>
    <row r="26" spans="1:32" ht="15" customHeight="1">
      <c r="A26" s="4"/>
      <c r="B26" s="228"/>
      <c r="C26" s="229"/>
      <c r="D26" s="229"/>
      <c r="E26" s="230"/>
      <c r="F26" s="231"/>
      <c r="G26" s="232"/>
      <c r="H26" s="232"/>
      <c r="I26" s="232"/>
      <c r="J26" s="232"/>
      <c r="K26" s="232"/>
      <c r="L26" s="232"/>
      <c r="M26" s="232"/>
      <c r="N26" s="232"/>
      <c r="O26" s="232"/>
      <c r="P26" s="232"/>
      <c r="Q26" s="232"/>
      <c r="R26" s="232"/>
      <c r="S26" s="232"/>
      <c r="T26" s="232"/>
      <c r="U26" s="232"/>
      <c r="V26" s="232"/>
      <c r="W26" s="232"/>
      <c r="X26" s="232"/>
      <c r="Y26" s="232"/>
      <c r="Z26" s="232"/>
      <c r="AA26" s="232"/>
      <c r="AB26" s="232"/>
      <c r="AC26" s="233"/>
      <c r="AD26" s="4"/>
      <c r="AF26" s="47">
        <f>LEN(F24)</f>
        <v>118</v>
      </c>
    </row>
    <row r="27" spans="1:32" ht="12" customHeight="1">
      <c r="A27" s="4"/>
      <c r="B27" s="187"/>
      <c r="C27" s="188"/>
      <c r="D27" s="188"/>
      <c r="E27" s="189"/>
      <c r="F27" s="6" t="s">
        <v>20</v>
      </c>
      <c r="G27" s="7"/>
      <c r="H27" s="7"/>
      <c r="I27" s="7"/>
      <c r="J27" s="8"/>
      <c r="K27" s="8"/>
      <c r="L27" s="8"/>
      <c r="M27" s="8"/>
      <c r="N27" s="8"/>
      <c r="O27" s="8"/>
      <c r="P27" s="8"/>
      <c r="Q27" s="8"/>
      <c r="R27" s="8"/>
      <c r="S27" s="8"/>
      <c r="T27" s="8"/>
      <c r="U27" s="8"/>
      <c r="V27" s="8"/>
      <c r="W27" s="8"/>
      <c r="X27" s="8"/>
      <c r="Y27" s="8"/>
      <c r="Z27" s="8"/>
      <c r="AA27" s="8"/>
      <c r="AB27" s="8"/>
      <c r="AC27" s="18"/>
      <c r="AD27" s="4"/>
    </row>
    <row r="28" spans="1:32" ht="18" customHeight="1">
      <c r="A28" s="4"/>
      <c r="B28" s="209" t="s">
        <v>33</v>
      </c>
      <c r="C28" s="210"/>
      <c r="D28" s="210"/>
      <c r="E28" s="210"/>
      <c r="F28" s="211" t="s">
        <v>34</v>
      </c>
      <c r="G28" s="211"/>
      <c r="H28" s="211"/>
      <c r="I28" s="211"/>
      <c r="J28" s="212"/>
      <c r="K28" s="213"/>
      <c r="L28" s="213"/>
      <c r="M28" s="213"/>
      <c r="N28" s="213"/>
      <c r="O28" s="213"/>
      <c r="P28" s="213"/>
      <c r="Q28" s="213"/>
      <c r="R28" s="213"/>
      <c r="S28" s="213"/>
      <c r="T28" s="213"/>
      <c r="U28" s="213"/>
      <c r="V28" s="213"/>
      <c r="W28" s="213"/>
      <c r="X28" s="213"/>
      <c r="Y28" s="213"/>
      <c r="Z28" s="213"/>
      <c r="AA28" s="213"/>
      <c r="AB28" s="213"/>
      <c r="AC28" s="214"/>
      <c r="AD28" s="4"/>
    </row>
    <row r="29" spans="1:32" ht="16.5" customHeight="1" thickBot="1">
      <c r="A29" s="4"/>
      <c r="B29" s="209" t="s">
        <v>35</v>
      </c>
      <c r="C29" s="210"/>
      <c r="D29" s="210"/>
      <c r="E29" s="210"/>
      <c r="F29" s="210"/>
      <c r="G29" s="210"/>
      <c r="H29" s="210"/>
      <c r="I29" s="210"/>
      <c r="J29" s="215"/>
      <c r="K29" s="23" t="s">
        <v>37</v>
      </c>
      <c r="L29" s="216" t="s">
        <v>159</v>
      </c>
      <c r="M29" s="216"/>
      <c r="N29" s="216"/>
      <c r="O29" s="216"/>
      <c r="P29" s="216"/>
      <c r="Q29" s="216"/>
      <c r="R29" s="216"/>
      <c r="S29" s="216"/>
      <c r="T29" s="217"/>
      <c r="U29" s="24" t="s">
        <v>38</v>
      </c>
      <c r="V29" s="218" t="s">
        <v>147</v>
      </c>
      <c r="W29" s="218"/>
      <c r="X29" s="218"/>
      <c r="Y29" s="218"/>
      <c r="Z29" s="218"/>
      <c r="AA29" s="218"/>
      <c r="AB29" s="218"/>
      <c r="AC29" s="219"/>
      <c r="AD29" s="4"/>
    </row>
    <row r="30" spans="1:32" ht="17.25" customHeight="1" thickBot="1">
      <c r="A30" s="4"/>
      <c r="B30" s="202" t="s">
        <v>23</v>
      </c>
      <c r="C30" s="203"/>
      <c r="D30" s="203"/>
      <c r="E30" s="203"/>
      <c r="F30" s="203"/>
      <c r="G30" s="203"/>
      <c r="H30" s="203"/>
      <c r="I30" s="203"/>
      <c r="J30" s="203"/>
      <c r="K30" s="203"/>
      <c r="L30" s="203"/>
      <c r="M30" s="203"/>
      <c r="N30" s="204" t="s">
        <v>18</v>
      </c>
      <c r="O30" s="204"/>
      <c r="P30" s="204"/>
      <c r="Q30" s="204"/>
      <c r="R30" s="204" t="s">
        <v>19</v>
      </c>
      <c r="S30" s="204"/>
      <c r="T30" s="205"/>
      <c r="U30" s="206"/>
      <c r="V30" s="207"/>
      <c r="W30" s="207"/>
      <c r="X30" s="207"/>
      <c r="Y30" s="207"/>
      <c r="Z30" s="207"/>
      <c r="AA30" s="207"/>
      <c r="AB30" s="208"/>
      <c r="AC30" s="19"/>
      <c r="AD30" s="4"/>
    </row>
    <row r="31" spans="1:32" ht="16.5" customHeight="1">
      <c r="A31" s="4"/>
      <c r="B31" s="12"/>
      <c r="C31" s="176" t="s">
        <v>17</v>
      </c>
      <c r="D31" s="176"/>
      <c r="E31" s="177"/>
      <c r="F31" s="177"/>
      <c r="G31" s="177"/>
      <c r="H31" s="177"/>
      <c r="I31" s="177"/>
      <c r="J31" s="177"/>
      <c r="K31" s="177"/>
      <c r="L31" s="178"/>
      <c r="M31" s="179" t="s">
        <v>29</v>
      </c>
      <c r="N31" s="180"/>
      <c r="O31" s="181" t="s">
        <v>30</v>
      </c>
      <c r="P31" s="182"/>
      <c r="Q31" s="183"/>
      <c r="R31" s="183"/>
      <c r="S31" s="183"/>
      <c r="T31" s="183"/>
      <c r="U31" s="183"/>
      <c r="V31" s="183"/>
      <c r="W31" s="164" t="s">
        <v>66</v>
      </c>
      <c r="X31" s="165"/>
      <c r="Y31" s="165"/>
      <c r="Z31" s="165"/>
      <c r="AA31" s="165"/>
      <c r="AB31" s="165"/>
      <c r="AC31" s="166"/>
      <c r="AD31" s="4"/>
    </row>
    <row r="32" spans="1:32" ht="15" customHeight="1">
      <c r="A32" s="4"/>
      <c r="B32" s="13" t="s">
        <v>26</v>
      </c>
      <c r="C32" s="196" t="s">
        <v>24</v>
      </c>
      <c r="D32" s="196"/>
      <c r="E32" s="197"/>
      <c r="F32" s="197"/>
      <c r="G32" s="197"/>
      <c r="H32" s="197"/>
      <c r="I32" s="197"/>
      <c r="J32" s="197"/>
      <c r="K32" s="197"/>
      <c r="L32" s="198"/>
      <c r="M32" s="199" t="s">
        <v>28</v>
      </c>
      <c r="N32" s="200"/>
      <c r="O32" s="201" t="s">
        <v>25</v>
      </c>
      <c r="P32" s="196"/>
      <c r="Q32" s="196"/>
      <c r="R32" s="196"/>
      <c r="S32" s="196"/>
      <c r="T32" s="196"/>
      <c r="U32" s="196"/>
      <c r="V32" s="196"/>
      <c r="W32" s="167"/>
      <c r="X32" s="168"/>
      <c r="Y32" s="168"/>
      <c r="Z32" s="168"/>
      <c r="AA32" s="168"/>
      <c r="AB32" s="168"/>
      <c r="AC32" s="169"/>
      <c r="AD32" s="4"/>
    </row>
    <row r="33" spans="1:30" ht="15" customHeight="1">
      <c r="A33" s="4"/>
      <c r="B33" s="25">
        <v>1</v>
      </c>
      <c r="C33" s="301" t="s">
        <v>143</v>
      </c>
      <c r="D33" s="302"/>
      <c r="E33" s="303"/>
      <c r="F33" s="303"/>
      <c r="G33" s="303"/>
      <c r="H33" s="303"/>
      <c r="I33" s="303"/>
      <c r="J33" s="303"/>
      <c r="K33" s="303"/>
      <c r="L33" s="304"/>
      <c r="M33" s="174">
        <v>10</v>
      </c>
      <c r="N33" s="175"/>
      <c r="O33" s="301" t="s">
        <v>146</v>
      </c>
      <c r="P33" s="302"/>
      <c r="Q33" s="303"/>
      <c r="R33" s="303"/>
      <c r="S33" s="303"/>
      <c r="T33" s="303"/>
      <c r="U33" s="303"/>
      <c r="V33" s="303"/>
      <c r="W33" s="167"/>
      <c r="X33" s="168"/>
      <c r="Y33" s="168"/>
      <c r="Z33" s="168"/>
      <c r="AA33" s="168"/>
      <c r="AB33" s="168"/>
      <c r="AC33" s="169"/>
      <c r="AD33" s="4"/>
    </row>
    <row r="34" spans="1:30" ht="15" customHeight="1">
      <c r="A34" s="4"/>
      <c r="B34" s="25">
        <v>2</v>
      </c>
      <c r="C34" s="296" t="s">
        <v>139</v>
      </c>
      <c r="D34" s="297"/>
      <c r="E34" s="298"/>
      <c r="F34" s="298"/>
      <c r="G34" s="298"/>
      <c r="H34" s="298"/>
      <c r="I34" s="298"/>
      <c r="J34" s="298"/>
      <c r="K34" s="298"/>
      <c r="L34" s="299"/>
      <c r="M34" s="174">
        <v>8</v>
      </c>
      <c r="N34" s="175"/>
      <c r="O34" s="301"/>
      <c r="P34" s="302"/>
      <c r="Q34" s="303"/>
      <c r="R34" s="303"/>
      <c r="S34" s="303"/>
      <c r="T34" s="303"/>
      <c r="U34" s="303"/>
      <c r="V34" s="303"/>
      <c r="W34" s="167"/>
      <c r="X34" s="168"/>
      <c r="Y34" s="168"/>
      <c r="Z34" s="168"/>
      <c r="AA34" s="168"/>
      <c r="AB34" s="168"/>
      <c r="AC34" s="169"/>
      <c r="AD34" s="4"/>
    </row>
    <row r="35" spans="1:30" ht="15" customHeight="1">
      <c r="A35" s="4"/>
      <c r="B35" s="25">
        <v>3</v>
      </c>
      <c r="C35" s="301" t="s">
        <v>140</v>
      </c>
      <c r="D35" s="302"/>
      <c r="E35" s="303"/>
      <c r="F35" s="303"/>
      <c r="G35" s="303"/>
      <c r="H35" s="303"/>
      <c r="I35" s="303"/>
      <c r="J35" s="303"/>
      <c r="K35" s="303"/>
      <c r="L35" s="304"/>
      <c r="M35" s="174">
        <v>6</v>
      </c>
      <c r="N35" s="175"/>
      <c r="O35" s="301"/>
      <c r="P35" s="302"/>
      <c r="Q35" s="303"/>
      <c r="R35" s="303"/>
      <c r="S35" s="303"/>
      <c r="T35" s="303"/>
      <c r="U35" s="303"/>
      <c r="V35" s="303"/>
      <c r="W35" s="167"/>
      <c r="X35" s="168"/>
      <c r="Y35" s="168"/>
      <c r="Z35" s="168"/>
      <c r="AA35" s="168"/>
      <c r="AB35" s="168"/>
      <c r="AC35" s="169"/>
      <c r="AD35" s="4"/>
    </row>
    <row r="36" spans="1:30" ht="15" customHeight="1">
      <c r="A36" s="4"/>
      <c r="B36" s="25">
        <v>4</v>
      </c>
      <c r="C36" s="301" t="s">
        <v>141</v>
      </c>
      <c r="D36" s="302"/>
      <c r="E36" s="303"/>
      <c r="F36" s="303"/>
      <c r="G36" s="303"/>
      <c r="H36" s="303"/>
      <c r="I36" s="303"/>
      <c r="J36" s="303"/>
      <c r="K36" s="303"/>
      <c r="L36" s="304"/>
      <c r="M36" s="174">
        <v>4</v>
      </c>
      <c r="N36" s="175"/>
      <c r="O36" s="301"/>
      <c r="P36" s="302"/>
      <c r="Q36" s="303"/>
      <c r="R36" s="303"/>
      <c r="S36" s="303"/>
      <c r="T36" s="303"/>
      <c r="U36" s="303"/>
      <c r="V36" s="303"/>
      <c r="W36" s="167"/>
      <c r="X36" s="168"/>
      <c r="Y36" s="168"/>
      <c r="Z36" s="168"/>
      <c r="AA36" s="168"/>
      <c r="AB36" s="168"/>
      <c r="AC36" s="169"/>
      <c r="AD36" s="4"/>
    </row>
    <row r="37" spans="1:30" ht="15" customHeight="1">
      <c r="A37" s="4"/>
      <c r="B37" s="25">
        <v>5</v>
      </c>
      <c r="C37" s="301" t="s">
        <v>142</v>
      </c>
      <c r="D37" s="302"/>
      <c r="E37" s="303"/>
      <c r="F37" s="303"/>
      <c r="G37" s="303"/>
      <c r="H37" s="303"/>
      <c r="I37" s="303"/>
      <c r="J37" s="303"/>
      <c r="K37" s="303"/>
      <c r="L37" s="304"/>
      <c r="M37" s="174">
        <v>2</v>
      </c>
      <c r="N37" s="175"/>
      <c r="O37" s="301"/>
      <c r="P37" s="302"/>
      <c r="Q37" s="303"/>
      <c r="R37" s="303"/>
      <c r="S37" s="303"/>
      <c r="T37" s="303"/>
      <c r="U37" s="303"/>
      <c r="V37" s="303"/>
      <c r="W37" s="167"/>
      <c r="X37" s="168"/>
      <c r="Y37" s="168"/>
      <c r="Z37" s="168"/>
      <c r="AA37" s="168"/>
      <c r="AB37" s="168"/>
      <c r="AC37" s="169"/>
      <c r="AD37" s="4"/>
    </row>
    <row r="38" spans="1:30" ht="15" customHeight="1">
      <c r="A38" s="4"/>
      <c r="B38" s="14">
        <v>6</v>
      </c>
      <c r="C38" s="301" t="s">
        <v>144</v>
      </c>
      <c r="D38" s="302"/>
      <c r="E38" s="303"/>
      <c r="F38" s="303"/>
      <c r="G38" s="303"/>
      <c r="H38" s="303"/>
      <c r="I38" s="303"/>
      <c r="J38" s="303"/>
      <c r="K38" s="303"/>
      <c r="L38" s="304"/>
      <c r="M38" s="173">
        <v>2</v>
      </c>
      <c r="N38" s="158"/>
      <c r="O38" s="301"/>
      <c r="P38" s="302"/>
      <c r="Q38" s="303"/>
      <c r="R38" s="303"/>
      <c r="S38" s="303"/>
      <c r="T38" s="303"/>
      <c r="U38" s="303"/>
      <c r="V38" s="303"/>
      <c r="W38" s="167"/>
      <c r="X38" s="168"/>
      <c r="Y38" s="168"/>
      <c r="Z38" s="168"/>
      <c r="AA38" s="168"/>
      <c r="AB38" s="168"/>
      <c r="AC38" s="169"/>
      <c r="AD38" s="4"/>
    </row>
    <row r="39" spans="1:30" ht="15" customHeight="1">
      <c r="A39" s="4"/>
      <c r="B39" s="14">
        <v>7</v>
      </c>
      <c r="C39" s="301" t="s">
        <v>145</v>
      </c>
      <c r="D39" s="302"/>
      <c r="E39" s="303"/>
      <c r="F39" s="303"/>
      <c r="G39" s="303"/>
      <c r="H39" s="303"/>
      <c r="I39" s="303"/>
      <c r="J39" s="303"/>
      <c r="K39" s="303"/>
      <c r="L39" s="304"/>
      <c r="M39" s="173">
        <v>2</v>
      </c>
      <c r="N39" s="158"/>
      <c r="O39" s="301"/>
      <c r="P39" s="302"/>
      <c r="Q39" s="303"/>
      <c r="R39" s="303"/>
      <c r="S39" s="303"/>
      <c r="T39" s="303"/>
      <c r="U39" s="303"/>
      <c r="V39" s="303"/>
      <c r="W39" s="167"/>
      <c r="X39" s="168"/>
      <c r="Y39" s="168"/>
      <c r="Z39" s="168"/>
      <c r="AA39" s="168"/>
      <c r="AB39" s="168"/>
      <c r="AC39" s="169"/>
      <c r="AD39" s="4"/>
    </row>
    <row r="40" spans="1:30" ht="15" customHeight="1">
      <c r="A40" s="4"/>
      <c r="B40" s="14">
        <v>8</v>
      </c>
      <c r="C40" s="301"/>
      <c r="D40" s="302"/>
      <c r="E40" s="303"/>
      <c r="F40" s="303"/>
      <c r="G40" s="303"/>
      <c r="H40" s="303"/>
      <c r="I40" s="303"/>
      <c r="J40" s="303"/>
      <c r="K40" s="303"/>
      <c r="L40" s="304"/>
      <c r="M40" s="173"/>
      <c r="N40" s="158"/>
      <c r="O40" s="301"/>
      <c r="P40" s="302"/>
      <c r="Q40" s="303"/>
      <c r="R40" s="303"/>
      <c r="S40" s="303"/>
      <c r="T40" s="303"/>
      <c r="U40" s="303"/>
      <c r="V40" s="303"/>
      <c r="W40" s="167"/>
      <c r="X40" s="168"/>
      <c r="Y40" s="168"/>
      <c r="Z40" s="168"/>
      <c r="AA40" s="168"/>
      <c r="AB40" s="168"/>
      <c r="AC40" s="169"/>
      <c r="AD40" s="4"/>
    </row>
    <row r="41" spans="1:30" ht="15" customHeight="1">
      <c r="A41" s="4"/>
      <c r="B41" s="14">
        <v>9</v>
      </c>
      <c r="C41" s="301"/>
      <c r="D41" s="302"/>
      <c r="E41" s="303"/>
      <c r="F41" s="303"/>
      <c r="G41" s="303"/>
      <c r="H41" s="303"/>
      <c r="I41" s="303"/>
      <c r="J41" s="303"/>
      <c r="K41" s="303"/>
      <c r="L41" s="304"/>
      <c r="M41" s="157"/>
      <c r="N41" s="158"/>
      <c r="O41" s="301"/>
      <c r="P41" s="302"/>
      <c r="Q41" s="303"/>
      <c r="R41" s="303"/>
      <c r="S41" s="303"/>
      <c r="T41" s="303"/>
      <c r="U41" s="303"/>
      <c r="V41" s="303"/>
      <c r="W41" s="167"/>
      <c r="X41" s="168"/>
      <c r="Y41" s="168"/>
      <c r="Z41" s="168"/>
      <c r="AA41" s="168"/>
      <c r="AB41" s="168"/>
      <c r="AC41" s="169"/>
      <c r="AD41" s="4"/>
    </row>
    <row r="42" spans="1:30" ht="15" customHeight="1">
      <c r="A42" s="4"/>
      <c r="B42" s="14">
        <v>10</v>
      </c>
      <c r="C42" s="301"/>
      <c r="D42" s="302"/>
      <c r="E42" s="303"/>
      <c r="F42" s="303"/>
      <c r="G42" s="303"/>
      <c r="H42" s="303"/>
      <c r="I42" s="303"/>
      <c r="J42" s="303"/>
      <c r="K42" s="303"/>
      <c r="L42" s="304"/>
      <c r="M42" s="173"/>
      <c r="N42" s="158"/>
      <c r="O42" s="301"/>
      <c r="P42" s="302"/>
      <c r="Q42" s="303"/>
      <c r="R42" s="303"/>
      <c r="S42" s="303"/>
      <c r="T42" s="303"/>
      <c r="U42" s="303"/>
      <c r="V42" s="303"/>
      <c r="W42" s="167"/>
      <c r="X42" s="168"/>
      <c r="Y42" s="168"/>
      <c r="Z42" s="168"/>
      <c r="AA42" s="168"/>
      <c r="AB42" s="168"/>
      <c r="AC42" s="169"/>
      <c r="AD42" s="4"/>
    </row>
    <row r="43" spans="1:30" ht="15" customHeight="1">
      <c r="A43" s="4"/>
      <c r="B43" s="14">
        <v>11</v>
      </c>
      <c r="C43" s="301"/>
      <c r="D43" s="302"/>
      <c r="E43" s="303"/>
      <c r="F43" s="303"/>
      <c r="G43" s="303"/>
      <c r="H43" s="303"/>
      <c r="I43" s="303"/>
      <c r="J43" s="303"/>
      <c r="K43" s="303"/>
      <c r="L43" s="304"/>
      <c r="M43" s="157"/>
      <c r="N43" s="158"/>
      <c r="O43" s="301"/>
      <c r="P43" s="302"/>
      <c r="Q43" s="303"/>
      <c r="R43" s="303"/>
      <c r="S43" s="303"/>
      <c r="T43" s="303"/>
      <c r="U43" s="303"/>
      <c r="V43" s="303"/>
      <c r="W43" s="167"/>
      <c r="X43" s="168"/>
      <c r="Y43" s="168"/>
      <c r="Z43" s="168"/>
      <c r="AA43" s="168"/>
      <c r="AB43" s="168"/>
      <c r="AC43" s="169"/>
      <c r="AD43" s="4"/>
    </row>
    <row r="44" spans="1:30" ht="15" customHeight="1">
      <c r="A44" s="4"/>
      <c r="B44" s="14">
        <v>12</v>
      </c>
      <c r="C44" s="301"/>
      <c r="D44" s="302"/>
      <c r="E44" s="303"/>
      <c r="F44" s="303"/>
      <c r="G44" s="303"/>
      <c r="H44" s="303"/>
      <c r="I44" s="303"/>
      <c r="J44" s="303"/>
      <c r="K44" s="303"/>
      <c r="L44" s="304"/>
      <c r="M44" s="157"/>
      <c r="N44" s="158"/>
      <c r="O44" s="301"/>
      <c r="P44" s="302"/>
      <c r="Q44" s="303"/>
      <c r="R44" s="303"/>
      <c r="S44" s="303"/>
      <c r="T44" s="303"/>
      <c r="U44" s="303"/>
      <c r="V44" s="303"/>
      <c r="W44" s="167"/>
      <c r="X44" s="168"/>
      <c r="Y44" s="168"/>
      <c r="Z44" s="168"/>
      <c r="AA44" s="168"/>
      <c r="AB44" s="168"/>
      <c r="AC44" s="169"/>
      <c r="AD44" s="4"/>
    </row>
    <row r="45" spans="1:30" ht="15" customHeight="1">
      <c r="A45" s="4"/>
      <c r="B45" s="14">
        <v>13</v>
      </c>
      <c r="C45" s="301"/>
      <c r="D45" s="302"/>
      <c r="E45" s="303"/>
      <c r="F45" s="303"/>
      <c r="G45" s="303"/>
      <c r="H45" s="303"/>
      <c r="I45" s="303"/>
      <c r="J45" s="303"/>
      <c r="K45" s="303"/>
      <c r="L45" s="304"/>
      <c r="M45" s="157"/>
      <c r="N45" s="158"/>
      <c r="O45" s="301"/>
      <c r="P45" s="302"/>
      <c r="Q45" s="303"/>
      <c r="R45" s="303"/>
      <c r="S45" s="303"/>
      <c r="T45" s="303"/>
      <c r="U45" s="303"/>
      <c r="V45" s="303"/>
      <c r="W45" s="167"/>
      <c r="X45" s="168"/>
      <c r="Y45" s="168"/>
      <c r="Z45" s="168"/>
      <c r="AA45" s="168"/>
      <c r="AB45" s="168"/>
      <c r="AC45" s="169"/>
      <c r="AD45" s="4"/>
    </row>
    <row r="46" spans="1:30" ht="15" customHeight="1">
      <c r="A46" s="4"/>
      <c r="B46" s="14">
        <v>14</v>
      </c>
      <c r="C46" s="301"/>
      <c r="D46" s="302"/>
      <c r="E46" s="303"/>
      <c r="F46" s="303"/>
      <c r="G46" s="303"/>
      <c r="H46" s="303"/>
      <c r="I46" s="303"/>
      <c r="J46" s="303"/>
      <c r="K46" s="303"/>
      <c r="L46" s="304"/>
      <c r="M46" s="157"/>
      <c r="N46" s="158"/>
      <c r="O46" s="301"/>
      <c r="P46" s="302"/>
      <c r="Q46" s="303"/>
      <c r="R46" s="303"/>
      <c r="S46" s="303"/>
      <c r="T46" s="303"/>
      <c r="U46" s="303"/>
      <c r="V46" s="303"/>
      <c r="W46" s="167"/>
      <c r="X46" s="168"/>
      <c r="Y46" s="168"/>
      <c r="Z46" s="168"/>
      <c r="AA46" s="168"/>
      <c r="AB46" s="168"/>
      <c r="AC46" s="169"/>
      <c r="AD46" s="4"/>
    </row>
    <row r="47" spans="1:30" ht="15" customHeight="1">
      <c r="A47" s="4"/>
      <c r="B47" s="14">
        <v>15</v>
      </c>
      <c r="C47" s="296"/>
      <c r="D47" s="297"/>
      <c r="E47" s="298"/>
      <c r="F47" s="298"/>
      <c r="G47" s="298"/>
      <c r="H47" s="298"/>
      <c r="I47" s="298"/>
      <c r="J47" s="298"/>
      <c r="K47" s="298"/>
      <c r="L47" s="299"/>
      <c r="M47" s="157"/>
      <c r="N47" s="158"/>
      <c r="O47" s="296"/>
      <c r="P47" s="297"/>
      <c r="Q47" s="298"/>
      <c r="R47" s="298"/>
      <c r="S47" s="298"/>
      <c r="T47" s="298"/>
      <c r="U47" s="298"/>
      <c r="V47" s="300"/>
      <c r="W47" s="167"/>
      <c r="X47" s="168"/>
      <c r="Y47" s="168"/>
      <c r="Z47" s="168"/>
      <c r="AA47" s="168"/>
      <c r="AB47" s="168"/>
      <c r="AC47" s="169"/>
      <c r="AD47" s="4"/>
    </row>
    <row r="48" spans="1:30" ht="15" customHeight="1">
      <c r="A48" s="4"/>
      <c r="B48" s="15"/>
      <c r="C48" s="16" t="s">
        <v>27</v>
      </c>
      <c r="D48" s="16"/>
      <c r="W48" s="167"/>
      <c r="X48" s="168"/>
      <c r="Y48" s="168"/>
      <c r="Z48" s="168"/>
      <c r="AA48" s="168"/>
      <c r="AB48" s="168"/>
      <c r="AC48" s="169"/>
      <c r="AD48" s="4"/>
    </row>
    <row r="49" spans="1:40" ht="16.2" customHeight="1" thickBot="1">
      <c r="A49" s="4"/>
      <c r="B49" s="42"/>
      <c r="C49" s="64"/>
      <c r="D49" s="64"/>
      <c r="E49" s="20"/>
      <c r="F49" s="20"/>
      <c r="G49" s="20"/>
      <c r="H49" s="20"/>
      <c r="I49" s="20"/>
      <c r="J49" s="20"/>
      <c r="K49" s="20"/>
      <c r="L49" s="20"/>
      <c r="M49" s="20"/>
      <c r="N49" s="20"/>
      <c r="O49" s="20"/>
      <c r="P49" s="20"/>
      <c r="Q49" s="20"/>
      <c r="R49" s="20"/>
      <c r="S49" s="20"/>
      <c r="T49" s="20"/>
      <c r="U49" s="20"/>
      <c r="V49" s="65"/>
      <c r="W49" s="170"/>
      <c r="X49" s="171"/>
      <c r="Y49" s="171"/>
      <c r="Z49" s="171"/>
      <c r="AA49" s="171"/>
      <c r="AB49" s="171"/>
      <c r="AC49" s="172"/>
      <c r="AD49" s="4"/>
    </row>
    <row r="50" spans="1:40">
      <c r="A50" s="4"/>
      <c r="B50" s="21"/>
      <c r="C50" s="22"/>
      <c r="D50" s="22"/>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4"/>
    </row>
    <row r="51" spans="1:40" ht="14.4">
      <c r="B51" s="3" t="s">
        <v>0</v>
      </c>
      <c r="C51" s="3" t="s">
        <v>7</v>
      </c>
      <c r="D51" s="3"/>
    </row>
    <row r="52" spans="1:40" ht="13.8" customHeight="1" thickBo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40" ht="19.2" customHeight="1">
      <c r="A53" s="4"/>
      <c r="B53" s="143" t="s">
        <v>158</v>
      </c>
      <c r="C53" s="99"/>
      <c r="D53" s="99"/>
      <c r="E53" s="144"/>
      <c r="F53" s="145" t="s">
        <v>8</v>
      </c>
      <c r="G53" s="99"/>
      <c r="H53" s="144"/>
      <c r="I53" s="146" t="s">
        <v>149</v>
      </c>
      <c r="J53" s="147"/>
      <c r="K53" s="147"/>
      <c r="L53" s="147"/>
      <c r="M53" s="147"/>
      <c r="N53" s="147"/>
      <c r="O53" s="147"/>
      <c r="P53" s="147"/>
      <c r="Q53" s="147"/>
      <c r="R53" s="147"/>
      <c r="S53" s="148"/>
      <c r="T53" s="149" t="s">
        <v>9</v>
      </c>
      <c r="U53" s="150"/>
      <c r="V53" s="151"/>
      <c r="W53" s="146" t="s">
        <v>300</v>
      </c>
      <c r="X53" s="147"/>
      <c r="Y53" s="147"/>
      <c r="Z53" s="147"/>
      <c r="AA53" s="147"/>
      <c r="AB53" s="147"/>
      <c r="AC53" s="152"/>
      <c r="AD53" s="4"/>
    </row>
    <row r="54" spans="1:40" ht="19.2" customHeight="1">
      <c r="A54" s="4"/>
      <c r="B54" s="36"/>
      <c r="C54" s="5"/>
      <c r="D54" s="5"/>
      <c r="E54" s="37"/>
      <c r="F54" s="122" t="s">
        <v>8</v>
      </c>
      <c r="G54" s="123"/>
      <c r="H54" s="124"/>
      <c r="I54" s="125" t="s">
        <v>148</v>
      </c>
      <c r="J54" s="126"/>
      <c r="K54" s="126"/>
      <c r="L54" s="126"/>
      <c r="M54" s="126"/>
      <c r="N54" s="126"/>
      <c r="O54" s="126"/>
      <c r="P54" s="126"/>
      <c r="Q54" s="126"/>
      <c r="R54" s="126"/>
      <c r="S54" s="127"/>
      <c r="T54" s="122" t="s">
        <v>65</v>
      </c>
      <c r="U54" s="123"/>
      <c r="V54" s="124"/>
      <c r="W54" s="125" t="s">
        <v>301</v>
      </c>
      <c r="X54" s="126"/>
      <c r="Y54" s="126"/>
      <c r="Z54" s="126"/>
      <c r="AA54" s="126"/>
      <c r="AB54" s="126"/>
      <c r="AC54" s="128"/>
      <c r="AD54" s="4"/>
    </row>
    <row r="55" spans="1:40" ht="19.2" customHeight="1">
      <c r="A55" s="4"/>
      <c r="B55" s="15" t="s">
        <v>94</v>
      </c>
      <c r="E55" s="41"/>
      <c r="F55" s="130" t="s">
        <v>1</v>
      </c>
      <c r="G55" s="131"/>
      <c r="H55" s="132"/>
      <c r="I55" s="133" t="s">
        <v>294</v>
      </c>
      <c r="J55" s="134"/>
      <c r="K55" s="134"/>
      <c r="L55" s="134"/>
      <c r="M55" s="134"/>
      <c r="N55" s="134"/>
      <c r="O55" s="134"/>
      <c r="P55" s="134"/>
      <c r="Q55" s="134"/>
      <c r="R55" s="134"/>
      <c r="S55" s="135"/>
      <c r="T55" s="130" t="s">
        <v>3</v>
      </c>
      <c r="U55" s="131"/>
      <c r="V55" s="132"/>
      <c r="W55" s="133" t="s">
        <v>295</v>
      </c>
      <c r="X55" s="134"/>
      <c r="Y55" s="134"/>
      <c r="Z55" s="134"/>
      <c r="AA55" s="134"/>
      <c r="AB55" s="134"/>
      <c r="AC55" s="136"/>
      <c r="AD55" s="4"/>
    </row>
    <row r="56" spans="1:40" ht="19.2" customHeight="1">
      <c r="A56" s="4"/>
      <c r="B56" s="15"/>
      <c r="E56" s="41"/>
      <c r="F56" s="130" t="s">
        <v>31</v>
      </c>
      <c r="G56" s="131"/>
      <c r="H56" s="132"/>
      <c r="I56" s="137" t="s">
        <v>302</v>
      </c>
      <c r="J56" s="138"/>
      <c r="K56" s="138"/>
      <c r="L56" s="138"/>
      <c r="M56" s="138"/>
      <c r="N56" s="138"/>
      <c r="O56" s="138"/>
      <c r="P56" s="138"/>
      <c r="Q56" s="138"/>
      <c r="R56" s="138"/>
      <c r="S56" s="138"/>
      <c r="T56" s="138"/>
      <c r="U56" s="138"/>
      <c r="V56" s="138"/>
      <c r="W56" s="138"/>
      <c r="X56" s="138"/>
      <c r="Y56" s="138"/>
      <c r="Z56" s="138"/>
      <c r="AA56" s="138"/>
      <c r="AB56" s="138"/>
      <c r="AC56" s="139"/>
      <c r="AD56" s="4"/>
    </row>
    <row r="57" spans="1:40" ht="19.2" customHeight="1" thickBot="1">
      <c r="A57" s="4"/>
      <c r="B57" s="42"/>
      <c r="C57" s="20"/>
      <c r="D57" s="20"/>
      <c r="E57" s="43"/>
      <c r="F57" s="116" t="s">
        <v>36</v>
      </c>
      <c r="G57" s="117"/>
      <c r="H57" s="117"/>
      <c r="I57" s="117"/>
      <c r="J57" s="117"/>
      <c r="K57" s="117"/>
      <c r="L57" s="117"/>
      <c r="M57" s="118"/>
      <c r="N57" s="119" t="s">
        <v>150</v>
      </c>
      <c r="O57" s="120"/>
      <c r="P57" s="120"/>
      <c r="Q57" s="120"/>
      <c r="R57" s="120"/>
      <c r="S57" s="120"/>
      <c r="T57" s="120"/>
      <c r="U57" s="120"/>
      <c r="V57" s="120"/>
      <c r="W57" s="120"/>
      <c r="X57" s="120"/>
      <c r="Y57" s="120"/>
      <c r="Z57" s="120"/>
      <c r="AA57" s="120"/>
      <c r="AB57" s="120"/>
      <c r="AC57" s="121"/>
      <c r="AD57" s="4"/>
    </row>
    <row r="58" spans="1:40" ht="14.25" customHeight="1">
      <c r="A58" s="129" t="s">
        <v>39</v>
      </c>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7"/>
      <c r="AF58" s="17"/>
      <c r="AG58" s="17"/>
      <c r="AH58" s="17"/>
      <c r="AI58" s="17"/>
      <c r="AJ58" s="17"/>
      <c r="AK58" s="17"/>
      <c r="AL58" s="17"/>
      <c r="AM58" s="17"/>
      <c r="AN58" s="17"/>
    </row>
    <row r="59" spans="1:40">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row>
    <row r="60" spans="1:40">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row>
    <row r="61" spans="1:40" ht="23.4">
      <c r="A61" s="29"/>
      <c r="B61" s="29"/>
      <c r="C61" s="29"/>
      <c r="D61" s="29"/>
      <c r="E61" s="29"/>
      <c r="F61" s="112" t="s">
        <v>47</v>
      </c>
      <c r="G61" s="112"/>
      <c r="H61" s="112"/>
      <c r="I61" s="112"/>
      <c r="J61" s="112"/>
      <c r="K61" s="112"/>
      <c r="L61" s="112"/>
      <c r="M61" s="112"/>
      <c r="N61" s="112"/>
      <c r="O61" s="112"/>
      <c r="P61" s="112"/>
      <c r="Q61" s="112"/>
      <c r="R61" s="112"/>
      <c r="S61" s="112"/>
      <c r="T61" s="112"/>
      <c r="U61" s="112"/>
      <c r="V61" s="112"/>
      <c r="W61" s="112"/>
      <c r="X61" s="112"/>
      <c r="Y61" s="112"/>
      <c r="Z61" s="29"/>
      <c r="AA61" s="29"/>
      <c r="AB61" s="29"/>
      <c r="AC61" s="29"/>
      <c r="AD61" s="29"/>
    </row>
    <row r="62" spans="1:40" ht="13.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row>
    <row r="63" spans="1:40" ht="80.099999999999994" customHeight="1">
      <c r="A63" s="29"/>
      <c r="B63" s="29"/>
      <c r="C63" s="29"/>
      <c r="D63" s="29"/>
      <c r="E63" s="114" t="s">
        <v>282</v>
      </c>
      <c r="F63" s="114"/>
      <c r="G63" s="114"/>
      <c r="H63" s="114"/>
      <c r="I63" s="114"/>
      <c r="J63" s="114"/>
      <c r="K63" s="114"/>
      <c r="L63" s="114"/>
      <c r="M63" s="114"/>
      <c r="N63" s="114"/>
      <c r="O63" s="114"/>
      <c r="P63" s="114"/>
      <c r="Q63" s="114"/>
      <c r="R63" s="114"/>
      <c r="S63" s="114"/>
      <c r="T63" s="114"/>
      <c r="U63" s="114"/>
      <c r="V63" s="114"/>
      <c r="W63" s="114"/>
      <c r="X63" s="114"/>
      <c r="Y63" s="114"/>
      <c r="Z63" s="114"/>
      <c r="AA63" s="29"/>
      <c r="AB63" s="29"/>
      <c r="AC63" s="29"/>
      <c r="AD63" s="29"/>
    </row>
    <row r="64" spans="1:40">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row>
    <row r="65" spans="1:47" ht="5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row>
    <row r="66" spans="1:47" ht="64.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row>
    <row r="67" spans="1:47" ht="24.75" customHeight="1">
      <c r="A67" s="29"/>
      <c r="B67" s="29"/>
      <c r="C67" s="29"/>
      <c r="D67" s="29"/>
      <c r="E67" s="113" t="s">
        <v>160</v>
      </c>
      <c r="F67" s="113"/>
      <c r="G67" s="113"/>
      <c r="H67" s="113"/>
      <c r="I67" s="113"/>
      <c r="J67" s="113"/>
      <c r="K67" s="113"/>
      <c r="L67" s="113"/>
      <c r="M67" s="113"/>
      <c r="N67" s="113"/>
      <c r="O67" s="113"/>
      <c r="P67" s="113"/>
      <c r="Q67" s="113"/>
      <c r="R67" s="113"/>
      <c r="S67" s="113"/>
      <c r="T67" s="113"/>
      <c r="U67" s="113"/>
      <c r="V67" s="113"/>
      <c r="W67" s="113"/>
      <c r="X67" s="113"/>
      <c r="Y67" s="113"/>
      <c r="Z67" s="113"/>
      <c r="AA67" s="29"/>
      <c r="AB67" s="29"/>
      <c r="AC67" s="29"/>
      <c r="AD67" s="29"/>
    </row>
    <row r="68" spans="1:47" ht="17.25" customHeight="1">
      <c r="A68" s="29"/>
      <c r="B68" s="29"/>
      <c r="C68" s="29"/>
      <c r="D68" s="29"/>
      <c r="E68" s="29"/>
      <c r="F68" s="115"/>
      <c r="G68" s="115"/>
      <c r="H68" s="115"/>
      <c r="I68" s="115"/>
      <c r="J68" s="115"/>
      <c r="K68" s="115"/>
      <c r="L68" s="115"/>
      <c r="M68" s="115"/>
      <c r="N68" s="115"/>
      <c r="O68" s="29"/>
      <c r="P68" s="29"/>
      <c r="Q68" s="29"/>
      <c r="R68" s="29"/>
      <c r="S68" s="29"/>
      <c r="T68" s="115"/>
      <c r="U68" s="115"/>
      <c r="V68" s="115"/>
      <c r="W68" s="115"/>
      <c r="X68" s="115"/>
      <c r="Y68" s="115"/>
      <c r="Z68" s="115"/>
      <c r="AA68" s="115"/>
      <c r="AB68" s="29"/>
      <c r="AC68" s="29"/>
      <c r="AD68" s="29"/>
    </row>
    <row r="69" spans="1:47" ht="27" customHeight="1">
      <c r="A69" s="29"/>
      <c r="B69" s="29"/>
      <c r="C69" s="29"/>
      <c r="D69" s="29"/>
      <c r="E69" s="29"/>
      <c r="F69" s="31"/>
      <c r="G69" s="31"/>
      <c r="H69" s="31"/>
      <c r="I69" s="31"/>
      <c r="J69" s="295" t="s">
        <v>48</v>
      </c>
      <c r="K69" s="295"/>
      <c r="L69" s="295"/>
      <c r="M69" s="295"/>
      <c r="N69" s="295"/>
      <c r="O69" s="295"/>
      <c r="P69" s="295"/>
      <c r="Q69" s="295"/>
      <c r="R69" s="295"/>
      <c r="S69" s="295"/>
      <c r="T69" s="295"/>
      <c r="U69" s="295"/>
      <c r="V69" s="295"/>
      <c r="W69" s="295"/>
      <c r="X69" s="31"/>
      <c r="Y69" s="31"/>
      <c r="Z69" s="31"/>
      <c r="AA69" s="31"/>
      <c r="AB69" s="29"/>
      <c r="AC69" s="29"/>
      <c r="AD69" s="29"/>
      <c r="AG69" s="53" t="s">
        <v>102</v>
      </c>
      <c r="AT69" s="5" t="s">
        <v>100</v>
      </c>
      <c r="AU69" s="5" t="s">
        <v>101</v>
      </c>
    </row>
    <row r="70" spans="1:47" ht="30" customHeight="1">
      <c r="A70" s="29"/>
      <c r="B70" s="29"/>
      <c r="C70" s="29"/>
      <c r="D70" s="29"/>
      <c r="E70" s="29"/>
      <c r="F70" s="31"/>
      <c r="G70" s="31"/>
      <c r="H70" s="31"/>
      <c r="I70" s="30">
        <v>1</v>
      </c>
      <c r="J70" s="90" t="s">
        <v>153</v>
      </c>
      <c r="K70" s="91"/>
      <c r="L70" s="91"/>
      <c r="M70" s="91"/>
      <c r="N70" s="91"/>
      <c r="O70" s="91"/>
      <c r="P70" s="91"/>
      <c r="Q70" s="91"/>
      <c r="R70" s="91"/>
      <c r="S70" s="91"/>
      <c r="T70" s="91"/>
      <c r="U70" s="91"/>
      <c r="V70" s="91"/>
      <c r="W70" s="92"/>
      <c r="X70" s="31"/>
      <c r="Y70" s="31"/>
      <c r="Z70" s="31"/>
      <c r="AA70" s="31"/>
      <c r="AB70" s="29"/>
      <c r="AC70" s="29"/>
      <c r="AD70" s="29"/>
      <c r="AE70" s="50"/>
      <c r="AF70">
        <v>1</v>
      </c>
      <c r="AG70" s="51" t="str">
        <f>IF(J70="","",IF(OR(AT70=$AT$82,AU70=$AU$82)=TRUE,"","＜要確認＞商談をご希望される企業と面談方式が異なります。"))</f>
        <v/>
      </c>
      <c r="AT70" t="b">
        <f>IFERROR(VLOOKUP(J70,$R$96:$AH$195,16,FALSE),"")</f>
        <v>1</v>
      </c>
      <c r="AU70" t="b">
        <f>IFERROR(VLOOKUP(J70,$R$96:$AH$195,17,FALSE),"")</f>
        <v>0</v>
      </c>
    </row>
    <row r="71" spans="1:47" ht="30" customHeight="1">
      <c r="A71" s="29"/>
      <c r="B71" s="29"/>
      <c r="C71" s="29"/>
      <c r="D71" s="29"/>
      <c r="E71" s="29"/>
      <c r="F71" s="31"/>
      <c r="G71" s="31"/>
      <c r="H71" s="31"/>
      <c r="I71" s="30">
        <v>2</v>
      </c>
      <c r="J71" s="90" t="s">
        <v>151</v>
      </c>
      <c r="K71" s="91"/>
      <c r="L71" s="91"/>
      <c r="M71" s="91"/>
      <c r="N71" s="91"/>
      <c r="O71" s="91"/>
      <c r="P71" s="91"/>
      <c r="Q71" s="91"/>
      <c r="R71" s="91"/>
      <c r="S71" s="91"/>
      <c r="T71" s="91"/>
      <c r="U71" s="91"/>
      <c r="V71" s="91"/>
      <c r="W71" s="92"/>
      <c r="X71" s="31"/>
      <c r="Y71" s="31"/>
      <c r="Z71" s="31"/>
      <c r="AA71" s="31"/>
      <c r="AB71" s="29"/>
      <c r="AC71" s="29"/>
      <c r="AD71" s="29"/>
      <c r="AF71">
        <v>2</v>
      </c>
      <c r="AG71" s="51" t="str">
        <f t="shared" ref="AG71:AG79" si="0">IF(J71="","",IF(OR(AT71=$AT$82,AU71=$AU$82)=TRUE,"","＜要確認＞商談をご希望される企業と面談方式が異なります。"))</f>
        <v>＜要確認＞商談をご希望される企業と面談方式が異なります。</v>
      </c>
      <c r="AT71" t="b">
        <f t="shared" ref="AT71:AT79" si="1">IFERROR(VLOOKUP(J71,$R$96:$AH$195,16,FALSE),"")</f>
        <v>0</v>
      </c>
      <c r="AU71" t="b">
        <f t="shared" ref="AU71:AU79" si="2">IFERROR(VLOOKUP(J71,$R$96:$AH$195,17,FALSE),"")</f>
        <v>1</v>
      </c>
    </row>
    <row r="72" spans="1:47" ht="30" customHeight="1">
      <c r="A72" s="29"/>
      <c r="B72" s="29"/>
      <c r="C72" s="29"/>
      <c r="D72" s="29"/>
      <c r="E72" s="29"/>
      <c r="F72" s="31"/>
      <c r="G72" s="31"/>
      <c r="H72" s="31"/>
      <c r="I72" s="30">
        <v>3</v>
      </c>
      <c r="J72" s="90" t="s">
        <v>156</v>
      </c>
      <c r="K72" s="91"/>
      <c r="L72" s="91"/>
      <c r="M72" s="91"/>
      <c r="N72" s="91"/>
      <c r="O72" s="91"/>
      <c r="P72" s="91"/>
      <c r="Q72" s="91"/>
      <c r="R72" s="91"/>
      <c r="S72" s="91"/>
      <c r="T72" s="91"/>
      <c r="U72" s="91"/>
      <c r="V72" s="91"/>
      <c r="W72" s="92"/>
      <c r="X72" s="31"/>
      <c r="Y72" s="31"/>
      <c r="Z72" s="31"/>
      <c r="AA72" s="31"/>
      <c r="AB72" s="29"/>
      <c r="AC72" s="29"/>
      <c r="AD72" s="29"/>
      <c r="AF72">
        <v>3</v>
      </c>
      <c r="AG72" s="51" t="str">
        <f t="shared" si="0"/>
        <v/>
      </c>
      <c r="AT72" t="b">
        <f t="shared" si="1"/>
        <v>1</v>
      </c>
      <c r="AU72" t="b">
        <f t="shared" si="2"/>
        <v>1</v>
      </c>
    </row>
    <row r="73" spans="1:47" ht="30" customHeight="1">
      <c r="A73" s="29"/>
      <c r="B73" s="29"/>
      <c r="C73" s="29"/>
      <c r="D73" s="29"/>
      <c r="E73" s="29"/>
      <c r="F73" s="31"/>
      <c r="G73" s="31"/>
      <c r="H73" s="31"/>
      <c r="I73" s="30">
        <v>4</v>
      </c>
      <c r="J73" s="80"/>
      <c r="K73" s="81"/>
      <c r="L73" s="81"/>
      <c r="M73" s="81"/>
      <c r="N73" s="81"/>
      <c r="O73" s="81"/>
      <c r="P73" s="81"/>
      <c r="Q73" s="81"/>
      <c r="R73" s="81"/>
      <c r="S73" s="81"/>
      <c r="T73" s="81"/>
      <c r="U73" s="81"/>
      <c r="V73" s="81"/>
      <c r="W73" s="82"/>
      <c r="X73" s="31"/>
      <c r="Y73" s="31"/>
      <c r="Z73" s="31"/>
      <c r="AA73" s="31"/>
      <c r="AB73" s="29"/>
      <c r="AC73" s="29"/>
      <c r="AD73" s="29"/>
      <c r="AF73">
        <v>4</v>
      </c>
      <c r="AG73" s="51" t="str">
        <f t="shared" si="0"/>
        <v/>
      </c>
    </row>
    <row r="74" spans="1:47" ht="30" customHeight="1">
      <c r="A74" s="29"/>
      <c r="B74" s="29"/>
      <c r="C74" s="29"/>
      <c r="D74" s="29"/>
      <c r="E74" s="29"/>
      <c r="F74" s="31"/>
      <c r="G74" s="31"/>
      <c r="H74" s="31"/>
      <c r="I74" s="30">
        <v>5</v>
      </c>
      <c r="J74" s="80"/>
      <c r="K74" s="81"/>
      <c r="L74" s="81"/>
      <c r="M74" s="81"/>
      <c r="N74" s="81"/>
      <c r="O74" s="81"/>
      <c r="P74" s="81"/>
      <c r="Q74" s="81"/>
      <c r="R74" s="81"/>
      <c r="S74" s="81"/>
      <c r="T74" s="81"/>
      <c r="U74" s="81"/>
      <c r="V74" s="81"/>
      <c r="W74" s="82"/>
      <c r="X74" s="31"/>
      <c r="Y74" s="31"/>
      <c r="Z74" s="31"/>
      <c r="AA74" s="31"/>
      <c r="AB74" s="29"/>
      <c r="AC74" s="29"/>
      <c r="AD74" s="29"/>
      <c r="AF74">
        <v>5</v>
      </c>
      <c r="AG74" s="51" t="str">
        <f t="shared" si="0"/>
        <v/>
      </c>
    </row>
    <row r="75" spans="1:47" ht="30" customHeight="1">
      <c r="A75" s="29"/>
      <c r="B75" s="29"/>
      <c r="C75" s="29"/>
      <c r="D75" s="29"/>
      <c r="E75" s="29"/>
      <c r="F75" s="31"/>
      <c r="G75" s="31"/>
      <c r="H75" s="31"/>
      <c r="I75" s="30">
        <v>6</v>
      </c>
      <c r="J75" s="90"/>
      <c r="K75" s="91"/>
      <c r="L75" s="91"/>
      <c r="M75" s="91"/>
      <c r="N75" s="91"/>
      <c r="O75" s="91"/>
      <c r="P75" s="91"/>
      <c r="Q75" s="91"/>
      <c r="R75" s="91"/>
      <c r="S75" s="91"/>
      <c r="T75" s="91"/>
      <c r="U75" s="91"/>
      <c r="V75" s="91"/>
      <c r="W75" s="92"/>
      <c r="X75" s="31"/>
      <c r="Y75" s="31"/>
      <c r="Z75" s="31"/>
      <c r="AA75" s="31"/>
      <c r="AB75" s="29"/>
      <c r="AC75" s="29"/>
      <c r="AD75" s="29"/>
      <c r="AF75">
        <v>6</v>
      </c>
      <c r="AG75" s="51" t="str">
        <f t="shared" si="0"/>
        <v/>
      </c>
      <c r="AT75" t="str">
        <f t="shared" si="1"/>
        <v/>
      </c>
      <c r="AU75" t="str">
        <f t="shared" si="2"/>
        <v/>
      </c>
    </row>
    <row r="76" spans="1:47" ht="30" customHeight="1">
      <c r="A76" s="29"/>
      <c r="B76" s="29"/>
      <c r="C76" s="29"/>
      <c r="D76" s="29"/>
      <c r="E76" s="29"/>
      <c r="F76" s="32"/>
      <c r="G76" s="32"/>
      <c r="H76" s="32"/>
      <c r="I76" s="30">
        <v>7</v>
      </c>
      <c r="J76" s="90"/>
      <c r="K76" s="91"/>
      <c r="L76" s="91"/>
      <c r="M76" s="91"/>
      <c r="N76" s="91"/>
      <c r="O76" s="91"/>
      <c r="P76" s="91"/>
      <c r="Q76" s="91"/>
      <c r="R76" s="91"/>
      <c r="S76" s="91"/>
      <c r="T76" s="91"/>
      <c r="U76" s="91"/>
      <c r="V76" s="91"/>
      <c r="W76" s="92"/>
      <c r="X76" s="32"/>
      <c r="Y76" s="32"/>
      <c r="Z76" s="32"/>
      <c r="AA76" s="32"/>
      <c r="AB76" s="29"/>
      <c r="AC76" s="29"/>
      <c r="AD76" s="29"/>
      <c r="AF76">
        <v>7</v>
      </c>
      <c r="AG76" s="51" t="str">
        <f t="shared" si="0"/>
        <v/>
      </c>
      <c r="AT76" t="str">
        <f t="shared" si="1"/>
        <v/>
      </c>
      <c r="AU76" t="str">
        <f t="shared" si="2"/>
        <v/>
      </c>
    </row>
    <row r="77" spans="1:47" ht="30" customHeight="1">
      <c r="A77" s="29"/>
      <c r="B77" s="29"/>
      <c r="C77" s="29"/>
      <c r="D77" s="29"/>
      <c r="E77" s="33"/>
      <c r="F77" s="34"/>
      <c r="G77" s="34"/>
      <c r="H77" s="34"/>
      <c r="I77" s="30">
        <v>8</v>
      </c>
      <c r="J77" s="90"/>
      <c r="K77" s="91"/>
      <c r="L77" s="91"/>
      <c r="M77" s="91"/>
      <c r="N77" s="91"/>
      <c r="O77" s="91"/>
      <c r="P77" s="91"/>
      <c r="Q77" s="91"/>
      <c r="R77" s="91"/>
      <c r="S77" s="91"/>
      <c r="T77" s="91"/>
      <c r="U77" s="91"/>
      <c r="V77" s="91"/>
      <c r="W77" s="92"/>
      <c r="X77" s="32"/>
      <c r="Y77" s="32"/>
      <c r="Z77" s="32"/>
      <c r="AA77" s="32"/>
      <c r="AB77" s="29"/>
      <c r="AC77" s="29"/>
      <c r="AD77" s="29"/>
      <c r="AF77">
        <v>8</v>
      </c>
      <c r="AG77" s="51" t="str">
        <f t="shared" si="0"/>
        <v/>
      </c>
      <c r="AT77" t="str">
        <f t="shared" si="1"/>
        <v/>
      </c>
      <c r="AU77" t="str">
        <f t="shared" si="2"/>
        <v/>
      </c>
    </row>
    <row r="78" spans="1:47" ht="30" customHeight="1">
      <c r="A78" s="29"/>
      <c r="B78" s="29"/>
      <c r="C78" s="29"/>
      <c r="D78" s="29"/>
      <c r="E78" s="33"/>
      <c r="F78" s="32"/>
      <c r="G78" s="32"/>
      <c r="H78" s="32"/>
      <c r="I78" s="30">
        <v>9</v>
      </c>
      <c r="J78" s="90"/>
      <c r="K78" s="91"/>
      <c r="L78" s="91"/>
      <c r="M78" s="91"/>
      <c r="N78" s="91"/>
      <c r="O78" s="91"/>
      <c r="P78" s="91"/>
      <c r="Q78" s="91"/>
      <c r="R78" s="91"/>
      <c r="S78" s="91"/>
      <c r="T78" s="91"/>
      <c r="U78" s="91"/>
      <c r="V78" s="91"/>
      <c r="W78" s="92"/>
      <c r="X78" s="32"/>
      <c r="Y78" s="32"/>
      <c r="Z78" s="32"/>
      <c r="AA78" s="32"/>
      <c r="AB78" s="29"/>
      <c r="AC78" s="29"/>
      <c r="AD78" s="29"/>
      <c r="AF78">
        <v>9</v>
      </c>
      <c r="AG78" s="51" t="str">
        <f t="shared" si="0"/>
        <v/>
      </c>
      <c r="AT78" t="str">
        <f t="shared" si="1"/>
        <v/>
      </c>
      <c r="AU78" t="str">
        <f t="shared" si="2"/>
        <v/>
      </c>
    </row>
    <row r="79" spans="1:47" ht="30" customHeight="1">
      <c r="A79" s="29"/>
      <c r="B79" s="29"/>
      <c r="C79" s="29"/>
      <c r="D79" s="29"/>
      <c r="E79" s="33"/>
      <c r="F79" s="32"/>
      <c r="G79" s="32"/>
      <c r="H79" s="32"/>
      <c r="I79" s="30">
        <v>10</v>
      </c>
      <c r="J79" s="90"/>
      <c r="K79" s="91"/>
      <c r="L79" s="91"/>
      <c r="M79" s="91"/>
      <c r="N79" s="91"/>
      <c r="O79" s="91"/>
      <c r="P79" s="91"/>
      <c r="Q79" s="91"/>
      <c r="R79" s="91"/>
      <c r="S79" s="91"/>
      <c r="T79" s="91"/>
      <c r="U79" s="91"/>
      <c r="V79" s="91"/>
      <c r="W79" s="92"/>
      <c r="X79" s="32"/>
      <c r="Y79" s="32"/>
      <c r="Z79" s="32"/>
      <c r="AA79" s="32"/>
      <c r="AB79" s="29"/>
      <c r="AC79" s="29"/>
      <c r="AD79" s="29"/>
      <c r="AF79">
        <v>10</v>
      </c>
      <c r="AG79" s="51" t="str">
        <f t="shared" si="0"/>
        <v/>
      </c>
      <c r="AT79" t="str">
        <f t="shared" si="1"/>
        <v/>
      </c>
      <c r="AU79" t="str">
        <f t="shared" si="2"/>
        <v/>
      </c>
    </row>
    <row r="80" spans="1:47" ht="32.25" customHeight="1">
      <c r="A80" s="29"/>
      <c r="B80" s="29"/>
      <c r="C80" s="29"/>
      <c r="D80" s="29"/>
      <c r="E80" s="33"/>
      <c r="F80" s="32"/>
      <c r="G80" s="32"/>
      <c r="H80" s="32"/>
      <c r="I80" s="40"/>
      <c r="J80" s="32"/>
      <c r="K80" s="32"/>
      <c r="L80" s="32"/>
      <c r="M80" s="32"/>
      <c r="N80" s="32"/>
      <c r="O80" s="29"/>
      <c r="P80" s="29"/>
      <c r="Q80" s="29"/>
      <c r="R80" s="29"/>
      <c r="S80" s="33"/>
      <c r="T80" s="32"/>
      <c r="U80" s="32"/>
      <c r="V80" s="32"/>
      <c r="W80" s="32"/>
      <c r="X80" s="32"/>
      <c r="Y80" s="32"/>
      <c r="Z80" s="32"/>
      <c r="AA80" s="32"/>
      <c r="AB80" s="29"/>
      <c r="AC80" s="29"/>
      <c r="AD80" s="29"/>
      <c r="AT80" t="s">
        <v>132</v>
      </c>
    </row>
    <row r="81" spans="1:47" ht="22.5" customHeight="1" thickBot="1">
      <c r="A81" s="29"/>
      <c r="B81" s="29"/>
      <c r="C81" s="89" t="s">
        <v>69</v>
      </c>
      <c r="D81" s="89"/>
      <c r="E81" s="89"/>
      <c r="F81" s="89"/>
      <c r="G81" s="89"/>
      <c r="H81" s="89"/>
      <c r="I81" s="89"/>
      <c r="J81" s="89"/>
      <c r="K81" s="32"/>
      <c r="L81" s="32"/>
      <c r="M81" s="32"/>
      <c r="N81" s="32"/>
      <c r="O81" s="29"/>
      <c r="P81" s="29"/>
      <c r="Q81" s="29"/>
      <c r="R81" s="29"/>
      <c r="S81" s="33"/>
      <c r="T81" s="32"/>
      <c r="U81" s="32"/>
      <c r="V81" s="32"/>
      <c r="W81" s="32"/>
      <c r="X81" s="32"/>
      <c r="Y81" s="32"/>
      <c r="Z81" s="32"/>
      <c r="AA81" s="32"/>
      <c r="AB81" s="29"/>
      <c r="AC81" s="29"/>
      <c r="AD81" s="29"/>
      <c r="AT81" s="5" t="s">
        <v>100</v>
      </c>
      <c r="AU81" s="5" t="s">
        <v>101</v>
      </c>
    </row>
    <row r="82" spans="1:47" ht="59.25" customHeight="1" thickBot="1">
      <c r="A82" s="29"/>
      <c r="B82" s="29"/>
      <c r="C82" s="83" t="s">
        <v>82</v>
      </c>
      <c r="D82" s="84"/>
      <c r="E82" s="84"/>
      <c r="F82" s="84"/>
      <c r="G82" s="84"/>
      <c r="H82" s="84"/>
      <c r="I82" s="84"/>
      <c r="J82" s="85"/>
      <c r="K82" s="292" t="b">
        <v>1</v>
      </c>
      <c r="L82" s="293"/>
      <c r="M82" s="98" t="s">
        <v>133</v>
      </c>
      <c r="N82" s="99" t="b">
        <v>0</v>
      </c>
      <c r="O82" s="99"/>
      <c r="P82" s="99"/>
      <c r="Q82" s="100"/>
      <c r="R82" s="294" t="b">
        <v>0</v>
      </c>
      <c r="S82" s="293"/>
      <c r="T82" s="102" t="s">
        <v>134</v>
      </c>
      <c r="U82" s="103"/>
      <c r="V82" s="103"/>
      <c r="W82" s="103"/>
      <c r="X82" s="103"/>
      <c r="Y82" s="104"/>
      <c r="Z82" s="29"/>
      <c r="AA82" s="29"/>
      <c r="AB82" s="29"/>
      <c r="AC82" s="29"/>
      <c r="AD82" s="29"/>
      <c r="AG82" s="53" t="s">
        <v>103</v>
      </c>
      <c r="AT82" t="b">
        <f>K82</f>
        <v>1</v>
      </c>
      <c r="AU82" t="b">
        <f>R82</f>
        <v>0</v>
      </c>
    </row>
    <row r="83" spans="1:47" ht="39" customHeight="1" thickBot="1">
      <c r="A83" s="29"/>
      <c r="B83" s="29"/>
      <c r="C83" s="86" t="s">
        <v>68</v>
      </c>
      <c r="D83" s="87"/>
      <c r="E83" s="87"/>
      <c r="F83" s="87"/>
      <c r="G83" s="87"/>
      <c r="H83" s="87"/>
      <c r="I83" s="87"/>
      <c r="J83" s="88"/>
      <c r="K83" s="63" t="b">
        <v>0</v>
      </c>
      <c r="L83" s="105" t="s">
        <v>42</v>
      </c>
      <c r="M83" s="106"/>
      <c r="N83" s="62" t="b">
        <v>0</v>
      </c>
      <c r="O83" s="107" t="s">
        <v>81</v>
      </c>
      <c r="P83" s="108"/>
      <c r="Q83" s="61" t="b">
        <v>0</v>
      </c>
      <c r="R83" s="109" t="s">
        <v>43</v>
      </c>
      <c r="S83" s="110"/>
      <c r="T83" s="61" t="b">
        <v>0</v>
      </c>
      <c r="U83" s="105" t="s">
        <v>44</v>
      </c>
      <c r="V83" s="106"/>
      <c r="W83" s="61" t="b">
        <v>0</v>
      </c>
      <c r="X83" s="105" t="s">
        <v>45</v>
      </c>
      <c r="Y83" s="111"/>
      <c r="Z83" s="29"/>
      <c r="AA83" s="29"/>
      <c r="AB83" s="29"/>
      <c r="AC83" s="29"/>
      <c r="AD83" s="29"/>
      <c r="AG83" s="52" t="str">
        <f>IF(R82=FALSE,"",IF(AND(R82=TRUE,OR(K83=TRUE,N83=TRUE,Q83=TRUE,T83=TRUE,W83=TRUE)),"","＜要確認＞Web会議ツールが未選択となっています"))</f>
        <v/>
      </c>
    </row>
    <row r="84" spans="1:47" ht="27"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row>
    <row r="85" spans="1:47" ht="27" customHeight="1"/>
    <row r="86" spans="1:47" ht="27" customHeight="1"/>
    <row r="87" spans="1:47" ht="27" customHeight="1"/>
    <row r="88" spans="1:47" ht="27" customHeight="1"/>
    <row r="89" spans="1:47" ht="27" customHeight="1"/>
    <row r="90" spans="1:47" ht="27" customHeight="1"/>
    <row r="95" spans="1:47">
      <c r="H95" s="48" t="s">
        <v>96</v>
      </c>
      <c r="R95" s="49" t="s">
        <v>97</v>
      </c>
      <c r="AG95" t="s">
        <v>98</v>
      </c>
      <c r="AH95" t="s">
        <v>99</v>
      </c>
    </row>
    <row r="96" spans="1:47" ht="14.4" hidden="1">
      <c r="G96">
        <v>1</v>
      </c>
      <c r="H96" t="s">
        <v>154</v>
      </c>
      <c r="Q96" s="44"/>
      <c r="R96" s="45" t="str">
        <f>G96&amp;"　"&amp;H96</f>
        <v>1　あいち機構加工株式会社</v>
      </c>
      <c r="AG96" s="5" t="b">
        <v>1</v>
      </c>
      <c r="AH96" s="5" t="b">
        <v>0</v>
      </c>
    </row>
    <row r="97" spans="7:34" ht="14.4" hidden="1">
      <c r="G97">
        <v>2</v>
      </c>
      <c r="H97" t="s">
        <v>152</v>
      </c>
      <c r="Q97" s="44"/>
      <c r="R97" s="45" t="str">
        <f t="shared" ref="R97:R160" si="3">G97&amp;"　"&amp;H97</f>
        <v>2　株式会社あいち機構鉄工</v>
      </c>
      <c r="AG97" s="5" t="b">
        <v>0</v>
      </c>
      <c r="AH97" s="5" t="b">
        <v>1</v>
      </c>
    </row>
    <row r="98" spans="7:34" ht="14.4" hidden="1">
      <c r="G98">
        <v>3</v>
      </c>
      <c r="H98" t="s">
        <v>155</v>
      </c>
      <c r="Q98" s="44"/>
      <c r="R98" s="45" t="str">
        <f t="shared" si="3"/>
        <v>3　株式会社あいち産業</v>
      </c>
      <c r="AG98" s="5" t="b">
        <v>1</v>
      </c>
      <c r="AH98" s="5" t="b">
        <v>1</v>
      </c>
    </row>
    <row r="99" spans="7:34" ht="14.4" hidden="1">
      <c r="G99">
        <v>4</v>
      </c>
      <c r="Q99" s="44"/>
      <c r="R99" s="45" t="str">
        <f t="shared" si="3"/>
        <v>4　</v>
      </c>
      <c r="AG99" s="5"/>
      <c r="AH99" s="5"/>
    </row>
    <row r="100" spans="7:34" ht="14.4" hidden="1">
      <c r="G100">
        <v>5</v>
      </c>
      <c r="Q100" s="44"/>
      <c r="R100" s="45" t="str">
        <f t="shared" si="3"/>
        <v>5　</v>
      </c>
      <c r="AG100" s="5"/>
      <c r="AH100" s="5"/>
    </row>
    <row r="101" spans="7:34" ht="14.4" hidden="1">
      <c r="G101">
        <v>6</v>
      </c>
      <c r="Q101" s="44"/>
      <c r="R101" s="45" t="str">
        <f t="shared" si="3"/>
        <v>6　</v>
      </c>
      <c r="AG101" s="5"/>
      <c r="AH101" s="5"/>
    </row>
    <row r="102" spans="7:34" ht="14.4" hidden="1">
      <c r="G102">
        <v>7</v>
      </c>
      <c r="Q102" s="44"/>
      <c r="R102" s="45" t="str">
        <f t="shared" si="3"/>
        <v>7　</v>
      </c>
      <c r="AG102" s="5"/>
      <c r="AH102" s="5"/>
    </row>
    <row r="103" spans="7:34" ht="14.4" hidden="1">
      <c r="G103">
        <v>8</v>
      </c>
      <c r="Q103" s="44"/>
      <c r="R103" s="45" t="str">
        <f t="shared" si="3"/>
        <v>8　</v>
      </c>
      <c r="AG103" s="5"/>
      <c r="AH103" s="5"/>
    </row>
    <row r="104" spans="7:34" ht="14.4" hidden="1">
      <c r="G104">
        <v>9</v>
      </c>
      <c r="Q104" s="44"/>
      <c r="R104" s="45" t="str">
        <f t="shared" si="3"/>
        <v>9　</v>
      </c>
      <c r="AG104" s="5"/>
      <c r="AH104" s="5"/>
    </row>
    <row r="105" spans="7:34" ht="14.4" hidden="1">
      <c r="G105">
        <v>10</v>
      </c>
      <c r="Q105" s="44"/>
      <c r="R105" s="45" t="str">
        <f t="shared" si="3"/>
        <v>10　</v>
      </c>
      <c r="AG105" s="5"/>
      <c r="AH105" s="5"/>
    </row>
    <row r="106" spans="7:34" ht="14.4" hidden="1">
      <c r="G106">
        <v>11</v>
      </c>
      <c r="Q106" s="44"/>
      <c r="R106" s="45" t="str">
        <f t="shared" si="3"/>
        <v>11　</v>
      </c>
      <c r="AG106" s="5"/>
      <c r="AH106" s="5"/>
    </row>
    <row r="107" spans="7:34" ht="14.4" hidden="1">
      <c r="G107">
        <v>12</v>
      </c>
      <c r="Q107" s="44"/>
      <c r="R107" s="45" t="str">
        <f t="shared" si="3"/>
        <v>12　</v>
      </c>
      <c r="AG107" s="5"/>
      <c r="AH107" s="5"/>
    </row>
    <row r="108" spans="7:34" ht="14.4" hidden="1">
      <c r="G108">
        <v>13</v>
      </c>
      <c r="Q108" s="44"/>
      <c r="R108" s="45" t="str">
        <f t="shared" si="3"/>
        <v>13　</v>
      </c>
      <c r="AG108" s="5"/>
      <c r="AH108" s="5"/>
    </row>
    <row r="109" spans="7:34" ht="14.4" hidden="1">
      <c r="G109">
        <v>14</v>
      </c>
      <c r="Q109" s="44"/>
      <c r="R109" s="45" t="str">
        <f t="shared" si="3"/>
        <v>14　</v>
      </c>
      <c r="AG109" s="5"/>
      <c r="AH109" s="5"/>
    </row>
    <row r="110" spans="7:34" ht="14.4" hidden="1">
      <c r="G110">
        <v>15</v>
      </c>
      <c r="Q110" s="44"/>
      <c r="R110" s="45" t="str">
        <f t="shared" si="3"/>
        <v>15　</v>
      </c>
      <c r="AG110" s="5"/>
      <c r="AH110" s="5"/>
    </row>
    <row r="111" spans="7:34" ht="14.4" hidden="1">
      <c r="G111">
        <v>16</v>
      </c>
      <c r="Q111" s="44"/>
      <c r="R111" s="45" t="str">
        <f t="shared" si="3"/>
        <v>16　</v>
      </c>
      <c r="AG111" s="5"/>
      <c r="AH111" s="5"/>
    </row>
    <row r="112" spans="7:34" ht="14.4" hidden="1">
      <c r="G112">
        <v>17</v>
      </c>
      <c r="Q112" s="44"/>
      <c r="R112" s="45" t="str">
        <f t="shared" si="3"/>
        <v>17　</v>
      </c>
      <c r="AG112" s="5"/>
      <c r="AH112" s="5"/>
    </row>
    <row r="113" spans="7:34" ht="14.4" hidden="1">
      <c r="G113">
        <v>18</v>
      </c>
      <c r="Q113" s="44"/>
      <c r="R113" s="45" t="str">
        <f t="shared" si="3"/>
        <v>18　</v>
      </c>
      <c r="AG113" s="5"/>
      <c r="AH113" s="5"/>
    </row>
    <row r="114" spans="7:34" ht="14.4" hidden="1">
      <c r="G114">
        <v>19</v>
      </c>
      <c r="Q114" s="44"/>
      <c r="R114" s="45" t="str">
        <f t="shared" si="3"/>
        <v>19　</v>
      </c>
      <c r="AG114" s="5"/>
      <c r="AH114" s="5"/>
    </row>
    <row r="115" spans="7:34" ht="14.4" hidden="1">
      <c r="G115">
        <v>20</v>
      </c>
      <c r="Q115" s="44"/>
      <c r="R115" s="45" t="str">
        <f t="shared" si="3"/>
        <v>20　</v>
      </c>
      <c r="AG115" s="5"/>
      <c r="AH115" s="5"/>
    </row>
    <row r="116" spans="7:34" ht="14.4" hidden="1">
      <c r="G116">
        <v>21</v>
      </c>
      <c r="Q116" s="44"/>
      <c r="R116" s="45" t="str">
        <f t="shared" si="3"/>
        <v>21　</v>
      </c>
      <c r="AG116" s="5"/>
      <c r="AH116" s="5"/>
    </row>
    <row r="117" spans="7:34" ht="14.4" hidden="1">
      <c r="G117">
        <v>22</v>
      </c>
      <c r="Q117" s="44"/>
      <c r="R117" s="45" t="str">
        <f t="shared" si="3"/>
        <v>22　</v>
      </c>
      <c r="AG117" s="5"/>
      <c r="AH117" s="5"/>
    </row>
    <row r="118" spans="7:34" ht="14.4" hidden="1">
      <c r="G118">
        <v>23</v>
      </c>
      <c r="Q118" s="44"/>
      <c r="R118" s="45" t="str">
        <f t="shared" si="3"/>
        <v>23　</v>
      </c>
      <c r="AG118" s="5"/>
      <c r="AH118" s="5"/>
    </row>
    <row r="119" spans="7:34" ht="14.4" hidden="1">
      <c r="G119">
        <v>24</v>
      </c>
      <c r="Q119" s="44"/>
      <c r="R119" s="45" t="str">
        <f t="shared" si="3"/>
        <v>24　</v>
      </c>
      <c r="AG119" s="5"/>
      <c r="AH119" s="5"/>
    </row>
    <row r="120" spans="7:34" ht="14.4" hidden="1">
      <c r="G120">
        <v>25</v>
      </c>
      <c r="Q120" s="44"/>
      <c r="R120" s="45" t="str">
        <f t="shared" si="3"/>
        <v>25　</v>
      </c>
      <c r="AG120" s="5"/>
      <c r="AH120" s="5"/>
    </row>
    <row r="121" spans="7:34" ht="14.4" hidden="1">
      <c r="G121">
        <v>26</v>
      </c>
      <c r="Q121" s="44"/>
      <c r="R121" s="45" t="str">
        <f t="shared" si="3"/>
        <v>26　</v>
      </c>
      <c r="AG121" s="5"/>
      <c r="AH121" s="5"/>
    </row>
    <row r="122" spans="7:34" ht="14.4" hidden="1">
      <c r="G122">
        <v>27</v>
      </c>
      <c r="Q122" s="44"/>
      <c r="R122" s="45" t="str">
        <f t="shared" si="3"/>
        <v>27　</v>
      </c>
      <c r="AG122" s="5"/>
      <c r="AH122" s="5"/>
    </row>
    <row r="123" spans="7:34" ht="14.4" hidden="1">
      <c r="G123">
        <v>28</v>
      </c>
      <c r="Q123" s="44"/>
      <c r="R123" s="45" t="str">
        <f t="shared" si="3"/>
        <v>28　</v>
      </c>
      <c r="AG123" s="5"/>
      <c r="AH123" s="5"/>
    </row>
    <row r="124" spans="7:34" ht="14.4" hidden="1">
      <c r="G124">
        <v>29</v>
      </c>
      <c r="Q124" s="44"/>
      <c r="R124" s="45" t="str">
        <f t="shared" si="3"/>
        <v>29　</v>
      </c>
      <c r="AG124" s="5"/>
      <c r="AH124" s="5"/>
    </row>
    <row r="125" spans="7:34" ht="14.4" hidden="1">
      <c r="G125">
        <v>30</v>
      </c>
      <c r="Q125" s="44"/>
      <c r="R125" s="45" t="str">
        <f t="shared" si="3"/>
        <v>30　</v>
      </c>
      <c r="AG125" s="5"/>
      <c r="AH125" s="5"/>
    </row>
    <row r="126" spans="7:34" ht="14.4" hidden="1">
      <c r="G126">
        <v>31</v>
      </c>
      <c r="Q126" s="44"/>
      <c r="R126" s="45" t="str">
        <f t="shared" si="3"/>
        <v>31　</v>
      </c>
      <c r="AG126" s="5"/>
      <c r="AH126" s="5"/>
    </row>
    <row r="127" spans="7:34" ht="14.4" hidden="1">
      <c r="G127">
        <v>32</v>
      </c>
      <c r="Q127" s="44"/>
      <c r="R127" s="45" t="str">
        <f t="shared" si="3"/>
        <v>32　</v>
      </c>
      <c r="AG127" s="5"/>
      <c r="AH127" s="5"/>
    </row>
    <row r="128" spans="7:34" ht="14.4" hidden="1">
      <c r="G128">
        <v>33</v>
      </c>
      <c r="Q128" s="44"/>
      <c r="R128" s="45" t="str">
        <f t="shared" si="3"/>
        <v>33　</v>
      </c>
      <c r="AG128" s="5"/>
      <c r="AH128" s="5"/>
    </row>
    <row r="129" spans="7:34" ht="14.4" hidden="1">
      <c r="G129">
        <v>34</v>
      </c>
      <c r="Q129" s="44"/>
      <c r="R129" s="45" t="str">
        <f t="shared" si="3"/>
        <v>34　</v>
      </c>
      <c r="AG129" s="5"/>
      <c r="AH129" s="5"/>
    </row>
    <row r="130" spans="7:34" ht="14.4" hidden="1">
      <c r="G130">
        <v>35</v>
      </c>
      <c r="Q130" s="44"/>
      <c r="R130" s="45" t="str">
        <f t="shared" si="3"/>
        <v>35　</v>
      </c>
      <c r="AG130" s="5"/>
      <c r="AH130" s="5"/>
    </row>
    <row r="131" spans="7:34" ht="14.4" hidden="1">
      <c r="G131">
        <v>36</v>
      </c>
      <c r="Q131" s="44"/>
      <c r="R131" s="45" t="str">
        <f t="shared" si="3"/>
        <v>36　</v>
      </c>
      <c r="AG131" s="5"/>
      <c r="AH131" s="5"/>
    </row>
    <row r="132" spans="7:34" ht="14.4" hidden="1">
      <c r="G132">
        <v>37</v>
      </c>
      <c r="Q132" s="44"/>
      <c r="R132" s="45" t="str">
        <f t="shared" si="3"/>
        <v>37　</v>
      </c>
      <c r="AG132" s="5"/>
      <c r="AH132" s="5"/>
    </row>
    <row r="133" spans="7:34" ht="14.4" hidden="1">
      <c r="G133">
        <v>38</v>
      </c>
      <c r="Q133" s="44"/>
      <c r="R133" s="45" t="str">
        <f t="shared" si="3"/>
        <v>38　</v>
      </c>
      <c r="AG133" s="5"/>
      <c r="AH133" s="5"/>
    </row>
    <row r="134" spans="7:34" ht="14.4" hidden="1">
      <c r="G134">
        <v>39</v>
      </c>
      <c r="Q134" s="44"/>
      <c r="R134" s="45" t="str">
        <f t="shared" si="3"/>
        <v>39　</v>
      </c>
      <c r="AG134" s="5"/>
      <c r="AH134" s="5"/>
    </row>
    <row r="135" spans="7:34" ht="14.4" hidden="1">
      <c r="G135">
        <v>40</v>
      </c>
      <c r="Q135" s="44"/>
      <c r="R135" s="45" t="str">
        <f t="shared" si="3"/>
        <v>40　</v>
      </c>
      <c r="AG135" s="5"/>
      <c r="AH135" s="5"/>
    </row>
    <row r="136" spans="7:34" ht="14.4" hidden="1">
      <c r="G136">
        <v>41</v>
      </c>
      <c r="Q136" s="44"/>
      <c r="R136" s="45" t="str">
        <f t="shared" si="3"/>
        <v>41　</v>
      </c>
      <c r="AG136" s="5"/>
      <c r="AH136" s="5"/>
    </row>
    <row r="137" spans="7:34" ht="14.4" hidden="1">
      <c r="G137">
        <v>42</v>
      </c>
      <c r="Q137" s="44"/>
      <c r="R137" s="45" t="str">
        <f t="shared" si="3"/>
        <v>42　</v>
      </c>
      <c r="AG137" s="5"/>
      <c r="AH137" s="5"/>
    </row>
    <row r="138" spans="7:34" ht="14.4" hidden="1">
      <c r="G138">
        <v>43</v>
      </c>
      <c r="Q138" s="44"/>
      <c r="R138" s="45" t="str">
        <f t="shared" si="3"/>
        <v>43　</v>
      </c>
      <c r="AG138" s="5"/>
      <c r="AH138" s="5"/>
    </row>
    <row r="139" spans="7:34" ht="14.4" hidden="1">
      <c r="G139">
        <v>44</v>
      </c>
      <c r="Q139" s="44"/>
      <c r="R139" s="45" t="str">
        <f t="shared" si="3"/>
        <v>44　</v>
      </c>
      <c r="AG139" s="5"/>
      <c r="AH139" s="5"/>
    </row>
    <row r="140" spans="7:34" ht="14.4" hidden="1">
      <c r="G140">
        <v>45</v>
      </c>
      <c r="Q140" s="44"/>
      <c r="R140" s="45" t="str">
        <f t="shared" si="3"/>
        <v>45　</v>
      </c>
      <c r="AG140" s="5"/>
      <c r="AH140" s="5"/>
    </row>
    <row r="141" spans="7:34" ht="14.4" hidden="1">
      <c r="G141">
        <v>46</v>
      </c>
      <c r="Q141" s="44"/>
      <c r="R141" s="45" t="str">
        <f t="shared" si="3"/>
        <v>46　</v>
      </c>
      <c r="AG141" s="5"/>
      <c r="AH141" s="5"/>
    </row>
    <row r="142" spans="7:34" ht="14.4" hidden="1">
      <c r="G142">
        <v>47</v>
      </c>
      <c r="Q142" s="44"/>
      <c r="R142" s="45" t="str">
        <f t="shared" si="3"/>
        <v>47　</v>
      </c>
      <c r="AG142" s="5"/>
      <c r="AH142" s="5"/>
    </row>
    <row r="143" spans="7:34" ht="14.4" hidden="1">
      <c r="G143">
        <v>48</v>
      </c>
      <c r="Q143" s="44"/>
      <c r="R143" s="45" t="str">
        <f t="shared" si="3"/>
        <v>48　</v>
      </c>
      <c r="AG143" s="5"/>
      <c r="AH143" s="5"/>
    </row>
    <row r="144" spans="7:34" ht="14.4" hidden="1">
      <c r="G144">
        <v>49</v>
      </c>
      <c r="Q144" s="44"/>
      <c r="R144" s="45" t="str">
        <f t="shared" si="3"/>
        <v>49　</v>
      </c>
      <c r="AG144" s="5"/>
      <c r="AH144" s="5"/>
    </row>
    <row r="145" spans="7:34" ht="14.4" hidden="1">
      <c r="G145">
        <v>50</v>
      </c>
      <c r="Q145" s="44"/>
      <c r="R145" s="45" t="str">
        <f t="shared" si="3"/>
        <v>50　</v>
      </c>
      <c r="AG145" s="5"/>
      <c r="AH145" s="5"/>
    </row>
    <row r="146" spans="7:34" ht="14.4" hidden="1">
      <c r="G146">
        <v>51</v>
      </c>
      <c r="Q146" s="44"/>
      <c r="R146" s="45" t="str">
        <f t="shared" si="3"/>
        <v>51　</v>
      </c>
      <c r="AG146" s="5"/>
      <c r="AH146" s="5"/>
    </row>
    <row r="147" spans="7:34" ht="14.4" hidden="1">
      <c r="G147">
        <v>52</v>
      </c>
      <c r="Q147" s="44"/>
      <c r="R147" s="45" t="str">
        <f t="shared" si="3"/>
        <v>52　</v>
      </c>
      <c r="AG147" s="5"/>
      <c r="AH147" s="5"/>
    </row>
    <row r="148" spans="7:34" ht="14.4" hidden="1">
      <c r="G148">
        <v>53</v>
      </c>
      <c r="Q148" s="44"/>
      <c r="R148" s="45" t="str">
        <f t="shared" si="3"/>
        <v>53　</v>
      </c>
      <c r="AG148" s="5"/>
      <c r="AH148" s="5"/>
    </row>
    <row r="149" spans="7:34" ht="14.4" hidden="1">
      <c r="G149">
        <v>54</v>
      </c>
      <c r="Q149" s="44"/>
      <c r="R149" s="45" t="str">
        <f t="shared" si="3"/>
        <v>54　</v>
      </c>
      <c r="AG149" s="5"/>
      <c r="AH149" s="5"/>
    </row>
    <row r="150" spans="7:34" ht="14.4" hidden="1">
      <c r="G150">
        <v>55</v>
      </c>
      <c r="Q150" s="44"/>
      <c r="R150" s="45" t="str">
        <f t="shared" si="3"/>
        <v>55　</v>
      </c>
      <c r="AG150" s="5"/>
      <c r="AH150" s="5"/>
    </row>
    <row r="151" spans="7:34" ht="14.4" hidden="1">
      <c r="G151">
        <v>56</v>
      </c>
      <c r="Q151" s="44"/>
      <c r="R151" s="45" t="str">
        <f t="shared" si="3"/>
        <v>56　</v>
      </c>
      <c r="AG151" s="5"/>
      <c r="AH151" s="5"/>
    </row>
    <row r="152" spans="7:34" ht="14.4" hidden="1">
      <c r="G152">
        <v>57</v>
      </c>
      <c r="Q152" s="44"/>
      <c r="R152" s="45" t="str">
        <f t="shared" si="3"/>
        <v>57　</v>
      </c>
      <c r="AG152" s="5"/>
      <c r="AH152" s="5"/>
    </row>
    <row r="153" spans="7:34" ht="14.4" hidden="1">
      <c r="G153">
        <v>58</v>
      </c>
      <c r="Q153" s="44"/>
      <c r="R153" s="45" t="str">
        <f t="shared" si="3"/>
        <v>58　</v>
      </c>
      <c r="AG153" s="5"/>
      <c r="AH153" s="5"/>
    </row>
    <row r="154" spans="7:34" ht="14.4" hidden="1">
      <c r="G154">
        <v>59</v>
      </c>
      <c r="Q154" s="44"/>
      <c r="R154" s="45" t="str">
        <f t="shared" si="3"/>
        <v>59　</v>
      </c>
      <c r="AG154" s="5"/>
      <c r="AH154" s="5"/>
    </row>
    <row r="155" spans="7:34" ht="14.4" hidden="1">
      <c r="G155">
        <v>60</v>
      </c>
      <c r="Q155" s="44"/>
      <c r="R155" s="45" t="str">
        <f t="shared" si="3"/>
        <v>60　</v>
      </c>
      <c r="AG155" s="5"/>
      <c r="AH155" s="5"/>
    </row>
    <row r="156" spans="7:34" ht="14.4" hidden="1">
      <c r="G156">
        <v>61</v>
      </c>
      <c r="Q156" s="44"/>
      <c r="R156" s="45" t="str">
        <f t="shared" si="3"/>
        <v>61　</v>
      </c>
      <c r="AG156" s="5"/>
      <c r="AH156" s="5"/>
    </row>
    <row r="157" spans="7:34" ht="14.4" hidden="1">
      <c r="G157">
        <v>62</v>
      </c>
      <c r="Q157" s="44"/>
      <c r="R157" s="45" t="str">
        <f t="shared" si="3"/>
        <v>62　</v>
      </c>
      <c r="AG157" s="5"/>
      <c r="AH157" s="5"/>
    </row>
    <row r="158" spans="7:34" ht="14.4" hidden="1">
      <c r="G158">
        <v>63</v>
      </c>
      <c r="Q158" s="44"/>
      <c r="R158" s="45" t="str">
        <f t="shared" si="3"/>
        <v>63　</v>
      </c>
      <c r="AG158" s="5"/>
      <c r="AH158" s="5"/>
    </row>
    <row r="159" spans="7:34" ht="14.4" hidden="1">
      <c r="G159">
        <v>64</v>
      </c>
      <c r="Q159" s="44"/>
      <c r="R159" s="45" t="str">
        <f t="shared" si="3"/>
        <v>64　</v>
      </c>
    </row>
    <row r="160" spans="7:34" ht="14.4" hidden="1">
      <c r="G160">
        <v>65</v>
      </c>
      <c r="Q160" s="44"/>
      <c r="R160" s="45" t="str">
        <f t="shared" si="3"/>
        <v>65　</v>
      </c>
    </row>
    <row r="161" spans="7:18" ht="14.4" hidden="1">
      <c r="G161">
        <v>66</v>
      </c>
      <c r="Q161" s="44"/>
      <c r="R161" s="45" t="str">
        <f t="shared" ref="R161:R195" si="4">G161&amp;"　"&amp;H161</f>
        <v>66　</v>
      </c>
    </row>
    <row r="162" spans="7:18" ht="14.4" hidden="1">
      <c r="G162">
        <v>67</v>
      </c>
      <c r="Q162" s="44"/>
      <c r="R162" s="45" t="str">
        <f t="shared" si="4"/>
        <v>67　</v>
      </c>
    </row>
    <row r="163" spans="7:18" ht="14.4" hidden="1">
      <c r="G163">
        <v>68</v>
      </c>
      <c r="Q163" s="44"/>
      <c r="R163" s="45" t="str">
        <f t="shared" si="4"/>
        <v>68　</v>
      </c>
    </row>
    <row r="164" spans="7:18" ht="14.4" hidden="1">
      <c r="G164">
        <v>69</v>
      </c>
      <c r="Q164" s="44"/>
      <c r="R164" s="45" t="str">
        <f t="shared" si="4"/>
        <v>69　</v>
      </c>
    </row>
    <row r="165" spans="7:18" ht="14.4" hidden="1">
      <c r="G165">
        <v>70</v>
      </c>
      <c r="Q165" s="44"/>
      <c r="R165" s="45" t="str">
        <f t="shared" si="4"/>
        <v>70　</v>
      </c>
    </row>
    <row r="166" spans="7:18" ht="14.4" hidden="1">
      <c r="G166">
        <v>71</v>
      </c>
      <c r="Q166" s="44"/>
      <c r="R166" s="45" t="str">
        <f t="shared" si="4"/>
        <v>71　</v>
      </c>
    </row>
    <row r="167" spans="7:18" ht="14.4" hidden="1">
      <c r="G167">
        <v>72</v>
      </c>
      <c r="Q167" s="44"/>
      <c r="R167" s="45" t="str">
        <f t="shared" si="4"/>
        <v>72　</v>
      </c>
    </row>
    <row r="168" spans="7:18" ht="14.4" hidden="1">
      <c r="G168">
        <v>73</v>
      </c>
      <c r="Q168" s="44"/>
      <c r="R168" s="45" t="str">
        <f t="shared" si="4"/>
        <v>73　</v>
      </c>
    </row>
    <row r="169" spans="7:18" ht="14.4" hidden="1">
      <c r="G169">
        <v>74</v>
      </c>
      <c r="Q169" s="44"/>
      <c r="R169" s="45" t="str">
        <f t="shared" si="4"/>
        <v>74　</v>
      </c>
    </row>
    <row r="170" spans="7:18" ht="14.4" hidden="1">
      <c r="G170">
        <v>75</v>
      </c>
      <c r="Q170" s="44"/>
      <c r="R170" s="45" t="str">
        <f t="shared" si="4"/>
        <v>75　</v>
      </c>
    </row>
    <row r="171" spans="7:18" ht="14.4" hidden="1">
      <c r="G171">
        <v>76</v>
      </c>
      <c r="Q171" s="44"/>
      <c r="R171" s="45" t="str">
        <f t="shared" si="4"/>
        <v>76　</v>
      </c>
    </row>
    <row r="172" spans="7:18" ht="14.4" hidden="1">
      <c r="G172">
        <v>77</v>
      </c>
      <c r="Q172" s="44"/>
      <c r="R172" s="45" t="str">
        <f t="shared" si="4"/>
        <v>77　</v>
      </c>
    </row>
    <row r="173" spans="7:18" ht="14.4" hidden="1">
      <c r="G173">
        <v>78</v>
      </c>
      <c r="Q173" s="44"/>
      <c r="R173" s="45" t="str">
        <f t="shared" si="4"/>
        <v>78　</v>
      </c>
    </row>
    <row r="174" spans="7:18" ht="14.4" hidden="1">
      <c r="G174">
        <v>79</v>
      </c>
      <c r="Q174" s="44"/>
      <c r="R174" s="45" t="str">
        <f t="shared" si="4"/>
        <v>79　</v>
      </c>
    </row>
    <row r="175" spans="7:18" ht="14.4" hidden="1">
      <c r="G175">
        <v>80</v>
      </c>
      <c r="Q175" s="44"/>
      <c r="R175" s="45" t="str">
        <f t="shared" si="4"/>
        <v>80　</v>
      </c>
    </row>
    <row r="176" spans="7:18" ht="14.4" hidden="1">
      <c r="G176">
        <v>81</v>
      </c>
      <c r="Q176" s="44"/>
      <c r="R176" s="45" t="str">
        <f t="shared" si="4"/>
        <v>81　</v>
      </c>
    </row>
    <row r="177" spans="7:18" ht="14.4" hidden="1">
      <c r="G177">
        <v>82</v>
      </c>
      <c r="Q177" s="44"/>
      <c r="R177" s="45" t="str">
        <f t="shared" si="4"/>
        <v>82　</v>
      </c>
    </row>
    <row r="178" spans="7:18" ht="14.4" hidden="1">
      <c r="G178">
        <v>83</v>
      </c>
      <c r="Q178" s="44"/>
      <c r="R178" s="45" t="str">
        <f t="shared" si="4"/>
        <v>83　</v>
      </c>
    </row>
    <row r="179" spans="7:18" ht="14.4" hidden="1">
      <c r="G179">
        <v>84</v>
      </c>
      <c r="Q179" s="44"/>
      <c r="R179" s="45" t="str">
        <f t="shared" si="4"/>
        <v>84　</v>
      </c>
    </row>
    <row r="180" spans="7:18" ht="14.4" hidden="1">
      <c r="G180">
        <v>85</v>
      </c>
      <c r="Q180" s="44"/>
      <c r="R180" s="45" t="str">
        <f t="shared" si="4"/>
        <v>85　</v>
      </c>
    </row>
    <row r="181" spans="7:18" ht="14.4" hidden="1">
      <c r="G181">
        <v>86</v>
      </c>
      <c r="Q181" s="44"/>
      <c r="R181" s="45" t="str">
        <f t="shared" si="4"/>
        <v>86　</v>
      </c>
    </row>
    <row r="182" spans="7:18" ht="14.4" hidden="1">
      <c r="G182">
        <v>87</v>
      </c>
      <c r="Q182" s="44"/>
      <c r="R182" s="45" t="str">
        <f t="shared" si="4"/>
        <v>87　</v>
      </c>
    </row>
    <row r="183" spans="7:18" ht="14.4" hidden="1">
      <c r="G183">
        <v>88</v>
      </c>
      <c r="Q183" s="44"/>
      <c r="R183" s="45" t="str">
        <f t="shared" si="4"/>
        <v>88　</v>
      </c>
    </row>
    <row r="184" spans="7:18" ht="14.4" hidden="1">
      <c r="G184">
        <v>89</v>
      </c>
      <c r="Q184" s="44"/>
      <c r="R184" s="45" t="str">
        <f t="shared" si="4"/>
        <v>89　</v>
      </c>
    </row>
    <row r="185" spans="7:18" ht="14.4" hidden="1">
      <c r="G185">
        <v>90</v>
      </c>
      <c r="Q185" s="44"/>
      <c r="R185" s="45" t="str">
        <f t="shared" si="4"/>
        <v>90　</v>
      </c>
    </row>
    <row r="186" spans="7:18" ht="14.4" hidden="1">
      <c r="G186">
        <v>91</v>
      </c>
      <c r="Q186" s="44"/>
      <c r="R186" s="45" t="str">
        <f t="shared" si="4"/>
        <v>91　</v>
      </c>
    </row>
    <row r="187" spans="7:18" ht="14.4" hidden="1">
      <c r="G187">
        <v>92</v>
      </c>
      <c r="Q187" s="44"/>
      <c r="R187" s="45" t="str">
        <f t="shared" si="4"/>
        <v>92　</v>
      </c>
    </row>
    <row r="188" spans="7:18" ht="14.4" hidden="1">
      <c r="G188">
        <v>93</v>
      </c>
      <c r="Q188" s="44"/>
      <c r="R188" s="45" t="str">
        <f t="shared" si="4"/>
        <v>93　</v>
      </c>
    </row>
    <row r="189" spans="7:18" ht="14.4" hidden="1">
      <c r="G189">
        <v>94</v>
      </c>
      <c r="Q189" s="44"/>
      <c r="R189" s="45" t="str">
        <f t="shared" si="4"/>
        <v>94　</v>
      </c>
    </row>
    <row r="190" spans="7:18" ht="14.4" hidden="1">
      <c r="G190">
        <v>95</v>
      </c>
      <c r="Q190" s="44"/>
      <c r="R190" s="45" t="str">
        <f t="shared" si="4"/>
        <v>95　</v>
      </c>
    </row>
    <row r="191" spans="7:18" ht="14.4" hidden="1">
      <c r="G191">
        <v>96</v>
      </c>
      <c r="Q191" s="44"/>
      <c r="R191" s="45" t="str">
        <f t="shared" si="4"/>
        <v>96　</v>
      </c>
    </row>
    <row r="192" spans="7:18" ht="14.4" hidden="1">
      <c r="G192">
        <v>97</v>
      </c>
      <c r="Q192" s="44"/>
      <c r="R192" s="45" t="str">
        <f t="shared" si="4"/>
        <v>97　</v>
      </c>
    </row>
    <row r="193" spans="7:34" ht="14.4" hidden="1">
      <c r="G193">
        <v>98</v>
      </c>
      <c r="Q193" s="44"/>
      <c r="R193" s="45" t="str">
        <f t="shared" si="4"/>
        <v>98　</v>
      </c>
    </row>
    <row r="194" spans="7:34" ht="14.4" hidden="1">
      <c r="G194">
        <v>99</v>
      </c>
      <c r="Q194" s="44"/>
      <c r="R194" s="45" t="str">
        <f t="shared" si="4"/>
        <v>99　</v>
      </c>
    </row>
    <row r="195" spans="7:34" ht="14.4" hidden="1">
      <c r="G195">
        <v>100</v>
      </c>
      <c r="Q195" s="44"/>
      <c r="R195" s="45" t="str">
        <f t="shared" si="4"/>
        <v>100　</v>
      </c>
    </row>
    <row r="196" spans="7:34">
      <c r="AG196">
        <f>COUNTIF(AG96:AG195,TRUE)</f>
        <v>2</v>
      </c>
      <c r="AH196">
        <f>COUNTIF(AH96:AH195,TRUE)</f>
        <v>2</v>
      </c>
    </row>
  </sheetData>
  <dataConsolidate/>
  <mergeCells count="151">
    <mergeCell ref="A1:AD3"/>
    <mergeCell ref="A4:AD4"/>
    <mergeCell ref="A5:AD5"/>
    <mergeCell ref="B8:E8"/>
    <mergeCell ref="F8:R8"/>
    <mergeCell ref="S8:T9"/>
    <mergeCell ref="U8:AC9"/>
    <mergeCell ref="B9:E11"/>
    <mergeCell ref="F9:R11"/>
    <mergeCell ref="S10:T11"/>
    <mergeCell ref="U10:AC11"/>
    <mergeCell ref="B12:E13"/>
    <mergeCell ref="G12:J12"/>
    <mergeCell ref="K12:N12"/>
    <mergeCell ref="X12:Y12"/>
    <mergeCell ref="Z12:AB12"/>
    <mergeCell ref="F13:W13"/>
    <mergeCell ref="X13:Y13"/>
    <mergeCell ref="Z13:AB13"/>
    <mergeCell ref="J16:O16"/>
    <mergeCell ref="Q16:R16"/>
    <mergeCell ref="T16:U16"/>
    <mergeCell ref="W16:Y16"/>
    <mergeCell ref="G17:H17"/>
    <mergeCell ref="J17:O17"/>
    <mergeCell ref="Q17:R17"/>
    <mergeCell ref="T17:AB17"/>
    <mergeCell ref="B14:E14"/>
    <mergeCell ref="F14:AC14"/>
    <mergeCell ref="B15:E17"/>
    <mergeCell ref="G15:H15"/>
    <mergeCell ref="J15:O15"/>
    <mergeCell ref="Q15:R15"/>
    <mergeCell ref="T15:U15"/>
    <mergeCell ref="W15:Y15"/>
    <mergeCell ref="AA15:AB15"/>
    <mergeCell ref="G16:H16"/>
    <mergeCell ref="B24:E27"/>
    <mergeCell ref="F24:AC26"/>
    <mergeCell ref="B28:E28"/>
    <mergeCell ref="F28:J28"/>
    <mergeCell ref="K28:AC28"/>
    <mergeCell ref="B29:J29"/>
    <mergeCell ref="L29:T29"/>
    <mergeCell ref="V29:AC29"/>
    <mergeCell ref="B18:E19"/>
    <mergeCell ref="F18:AC19"/>
    <mergeCell ref="B20:E21"/>
    <mergeCell ref="F20:AC21"/>
    <mergeCell ref="B22:E23"/>
    <mergeCell ref="F22:AC23"/>
    <mergeCell ref="B30:M30"/>
    <mergeCell ref="N30:Q30"/>
    <mergeCell ref="R30:T30"/>
    <mergeCell ref="U30:AB30"/>
    <mergeCell ref="C31:L31"/>
    <mergeCell ref="M31:N31"/>
    <mergeCell ref="O31:V31"/>
    <mergeCell ref="W31:AC49"/>
    <mergeCell ref="C32:L32"/>
    <mergeCell ref="M32:N32"/>
    <mergeCell ref="C35:L35"/>
    <mergeCell ref="M35:N35"/>
    <mergeCell ref="O35:V35"/>
    <mergeCell ref="C36:L36"/>
    <mergeCell ref="M36:N36"/>
    <mergeCell ref="O36:V36"/>
    <mergeCell ref="O32:V32"/>
    <mergeCell ref="C33:L33"/>
    <mergeCell ref="M33:N33"/>
    <mergeCell ref="O33:V33"/>
    <mergeCell ref="C34:L34"/>
    <mergeCell ref="M34:N34"/>
    <mergeCell ref="O34:V34"/>
    <mergeCell ref="C39:L39"/>
    <mergeCell ref="M39:N39"/>
    <mergeCell ref="O39:V39"/>
    <mergeCell ref="C40:L40"/>
    <mergeCell ref="M40:N40"/>
    <mergeCell ref="O40:V40"/>
    <mergeCell ref="C37:L37"/>
    <mergeCell ref="M37:N37"/>
    <mergeCell ref="O37:V37"/>
    <mergeCell ref="C38:L38"/>
    <mergeCell ref="M38:N38"/>
    <mergeCell ref="O38:V38"/>
    <mergeCell ref="C43:L43"/>
    <mergeCell ref="M43:N43"/>
    <mergeCell ref="O43:V43"/>
    <mergeCell ref="C44:L44"/>
    <mergeCell ref="M44:N44"/>
    <mergeCell ref="O44:V44"/>
    <mergeCell ref="C41:L41"/>
    <mergeCell ref="M41:N41"/>
    <mergeCell ref="O41:V41"/>
    <mergeCell ref="C42:L42"/>
    <mergeCell ref="M42:N42"/>
    <mergeCell ref="O42:V42"/>
    <mergeCell ref="C47:L47"/>
    <mergeCell ref="M47:N47"/>
    <mergeCell ref="O47:V47"/>
    <mergeCell ref="B53:E53"/>
    <mergeCell ref="F53:H53"/>
    <mergeCell ref="I53:S53"/>
    <mergeCell ref="T53:V53"/>
    <mergeCell ref="C45:L45"/>
    <mergeCell ref="M45:N45"/>
    <mergeCell ref="O45:V45"/>
    <mergeCell ref="C46:L46"/>
    <mergeCell ref="M46:N46"/>
    <mergeCell ref="O46:V46"/>
    <mergeCell ref="F56:H56"/>
    <mergeCell ref="I56:AC56"/>
    <mergeCell ref="F57:M57"/>
    <mergeCell ref="N57:AC57"/>
    <mergeCell ref="A58:AD58"/>
    <mergeCell ref="F61:Y61"/>
    <mergeCell ref="W53:AC53"/>
    <mergeCell ref="F54:H54"/>
    <mergeCell ref="I54:S54"/>
    <mergeCell ref="T54:V54"/>
    <mergeCell ref="W54:AC54"/>
    <mergeCell ref="F55:H55"/>
    <mergeCell ref="I55:S55"/>
    <mergeCell ref="T55:V55"/>
    <mergeCell ref="W55:AC55"/>
    <mergeCell ref="J71:W71"/>
    <mergeCell ref="J72:W72"/>
    <mergeCell ref="J75:W75"/>
    <mergeCell ref="J76:W76"/>
    <mergeCell ref="J77:W77"/>
    <mergeCell ref="J78:W78"/>
    <mergeCell ref="E63:Z63"/>
    <mergeCell ref="E67:Z67"/>
    <mergeCell ref="F68:N68"/>
    <mergeCell ref="T68:AA68"/>
    <mergeCell ref="J69:W69"/>
    <mergeCell ref="J70:W70"/>
    <mergeCell ref="C83:J83"/>
    <mergeCell ref="L83:M83"/>
    <mergeCell ref="O83:P83"/>
    <mergeCell ref="R83:S83"/>
    <mergeCell ref="U83:V83"/>
    <mergeCell ref="X83:Y83"/>
    <mergeCell ref="J79:W79"/>
    <mergeCell ref="C81:J81"/>
    <mergeCell ref="C82:J82"/>
    <mergeCell ref="K82:L82"/>
    <mergeCell ref="M82:Q82"/>
    <mergeCell ref="R82:S82"/>
    <mergeCell ref="T82:Y82"/>
  </mergeCells>
  <phoneticPr fontId="23"/>
  <conditionalFormatting sqref="F8:R11 U8:AC11 G12:J12 Z12:AB13 F13:W13 F14:AC14 T17:AB17 F18:AC26 K28:AC28 L29:T29 V29:AC29 U30:AB30 C33:V47 I53:S55 W53:AC55 I56:AC56 N57:AC57">
    <cfRule type="containsBlanks" dxfId="2" priority="2">
      <formula>LEN(TRIM(C8))=0</formula>
    </cfRule>
  </conditionalFormatting>
  <conditionalFormatting sqref="J70:W79 K82:L82 R82:S82 K83 N83 Q83 T83 W83">
    <cfRule type="containsBlanks" dxfId="1" priority="1">
      <formula>LEN(TRIM(J70))=0</formula>
    </cfRule>
  </conditionalFormatting>
  <conditionalFormatting sqref="Z15 S15:S16 V15:V16 F15:F17 I15:I17 P15:P17">
    <cfRule type="containsText" dxfId="0" priority="3" operator="containsText" text="FALSE">
      <formula>NOT(ISERROR(SEARCH("FALSE",F15)))</formula>
    </cfRule>
  </conditionalFormatting>
  <dataValidations count="14">
    <dataValidation imeMode="halfAlpha" allowBlank="1" showInputMessage="1" showErrorMessage="1" prompt="資本金の単位は_x000a_「 万円 」です。_x000a_ご注意ください。" sqref="Z12:AB12" xr:uid="{04464135-32A6-4684-B36E-65D18630BED4}"/>
    <dataValidation type="custom" imeMode="halfAlpha" showInputMessage="1" showErrorMessage="1" error="全角換算で17文字以内で入力してください。_x000a__x000a_【参考】片仮名を半角にする_x000a_　　　　 マシニングセンタ → ﾏｼﾆﾝｸﾞｾﾝﾀ" sqref="O33:V47" xr:uid="{2CADB72E-3D39-4F6E-AFBD-FD6D08B6BDAB}">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8BC5E9B-EF92-4BC1-A30C-5834F503A795}">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D61DD3FA-4123-440A-A205-2A8A8CB6F625}">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FC87F908-D271-494C-BA63-79D3A0C3E21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8A8A91D6-C41E-4E13-8A03-B286F7314C4A}">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80466340-5A34-45FC-BCA1-1A42A0116E0F}">
      <formula1>0</formula1>
      <formula2>67</formula2>
    </dataValidation>
    <dataValidation imeMode="disabled" allowBlank="1" showInputMessage="1" showErrorMessage="1" sqref="I55:S55 I56:AC56 W55:AC55" xr:uid="{BC9886C5-DB4C-40EF-B646-0A1A6402DA03}"/>
    <dataValidation type="whole" imeMode="halfAlpha" operator="greaterThanOrEqual" allowBlank="1" showInputMessage="1" showErrorMessage="1" error="単位は入力しない。_x000a_（台）以外の場合は、主要設備欄に設備名に続けて“１式”等入力してください。" sqref="M33:N47" xr:uid="{5F0CEE25-EE3A-4E92-B2FE-CB2ABA3C5336}">
      <formula1>1</formula1>
    </dataValidation>
    <dataValidation imeMode="halfAlpha" allowBlank="1" showInputMessage="1" showErrorMessage="1" sqref="N57:AC57 U8:AC11 Z13:AB13 F14:AC14 G12:J12" xr:uid="{4FCEA75D-9AC8-4552-A3ED-698FC3B15AC3}"/>
    <dataValidation imeMode="hiragana" allowBlank="1" showInputMessage="1" showErrorMessage="1" sqref="F8:R11 K28:AC28 F13:W13 K29 U29" xr:uid="{C87BF9D7-8CFA-4C85-9AAF-48B80396E041}"/>
    <dataValidation type="list" allowBlank="1" showInputMessage="1" showErrorMessage="1" sqref="U30" xr:uid="{DE93E4A9-02F1-4E4A-8D1B-CD447D76E015}">
      <formula1>"ISO9001,ISO14001,ISO9001・ISO14001"</formula1>
    </dataValidation>
    <dataValidation imeMode="on" allowBlank="1" showInputMessage="1" showErrorMessage="1" sqref="C48:V49 C32:V32 X53:AC53 J53:S53 W53:W54 I53:I54" xr:uid="{080ABF0F-FB7B-4658-84C6-C4014EBA7093}"/>
    <dataValidation type="list" allowBlank="1" showInputMessage="1" showErrorMessage="1" sqref="J70:W79" xr:uid="{903C0C57-E1BC-4DB4-8B39-0521E936E0E7}">
      <formula1>$R$96:$R$98</formula1>
    </dataValidation>
  </dataValidations>
  <hyperlinks>
    <hyperlink ref="E67:Z67" r:id="rId1" display="マッチングフェアinなごや2024広域商談会（ウィンクあいち）　参加発注企業一覧【※クリックするとブラウザにて開きます】" xr:uid="{8612DB28-B051-4FEF-86C1-3003CF6F0E20}"/>
  </hyperlinks>
  <printOptions horizontalCentered="1" verticalCentered="1"/>
  <pageMargins left="0.78740157480314965" right="0.19685039370078741" top="0.55118110236220474" bottom="0.11811023622047245" header="0.19685039370078741" footer="0.19685039370078741"/>
  <pageSetup paperSize="9" scale="92" fitToHeight="2" orientation="portrait" r:id="rId2"/>
  <rowBreaks count="1" manualBreakCount="1">
    <brk id="58"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5</xdr:col>
                    <xdr:colOff>38100</xdr:colOff>
                    <xdr:row>13</xdr:row>
                    <xdr:rowOff>190500</xdr:rowOff>
                  </from>
                  <to>
                    <xdr:col>6</xdr:col>
                    <xdr:colOff>22860</xdr:colOff>
                    <xdr:row>15</xdr:row>
                    <xdr:rowOff>38100</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8</xdr:col>
                    <xdr:colOff>45720</xdr:colOff>
                    <xdr:row>14</xdr:row>
                    <xdr:rowOff>0</xdr:rowOff>
                  </from>
                  <to>
                    <xdr:col>8</xdr:col>
                    <xdr:colOff>297180</xdr:colOff>
                    <xdr:row>15</xdr:row>
                    <xdr:rowOff>7620</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15</xdr:col>
                    <xdr:colOff>30480</xdr:colOff>
                    <xdr:row>13</xdr:row>
                    <xdr:rowOff>190500</xdr:rowOff>
                  </from>
                  <to>
                    <xdr:col>15</xdr:col>
                    <xdr:colOff>251460</xdr:colOff>
                    <xdr:row>15</xdr:row>
                    <xdr:rowOff>30480</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18</xdr:col>
                    <xdr:colOff>30480</xdr:colOff>
                    <xdr:row>13</xdr:row>
                    <xdr:rowOff>190500</xdr:rowOff>
                  </from>
                  <to>
                    <xdr:col>18</xdr:col>
                    <xdr:colOff>213360</xdr:colOff>
                    <xdr:row>15</xdr:row>
                    <xdr:rowOff>38100</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21</xdr:col>
                    <xdr:colOff>30480</xdr:colOff>
                    <xdr:row>13</xdr:row>
                    <xdr:rowOff>198120</xdr:rowOff>
                  </from>
                  <to>
                    <xdr:col>21</xdr:col>
                    <xdr:colOff>259080</xdr:colOff>
                    <xdr:row>15</xdr:row>
                    <xdr:rowOff>38100</xdr:rowOff>
                  </to>
                </anchor>
              </controlPr>
            </control>
          </mc:Choice>
        </mc:AlternateContent>
        <mc:AlternateContent xmlns:mc="http://schemas.openxmlformats.org/markup-compatibility/2006">
          <mc:Choice Requires="x14">
            <control shapeId="13318" r:id="rId10" name="Check Box 6">
              <controlPr defaultSize="0" autoFill="0" autoLine="0" autoPict="0">
                <anchor moveWithCells="1">
                  <from>
                    <xdr:col>25</xdr:col>
                    <xdr:colOff>30480</xdr:colOff>
                    <xdr:row>13</xdr:row>
                    <xdr:rowOff>190500</xdr:rowOff>
                  </from>
                  <to>
                    <xdr:col>25</xdr:col>
                    <xdr:colOff>259080</xdr:colOff>
                    <xdr:row>15</xdr:row>
                    <xdr:rowOff>30480</xdr:rowOff>
                  </to>
                </anchor>
              </controlPr>
            </control>
          </mc:Choice>
        </mc:AlternateContent>
        <mc:AlternateContent xmlns:mc="http://schemas.openxmlformats.org/markup-compatibility/2006">
          <mc:Choice Requires="x14">
            <control shapeId="13319" r:id="rId11" name="Check Box 7">
              <controlPr defaultSize="0" autoFill="0" autoLine="0" autoPict="0">
                <anchor moveWithCells="1">
                  <from>
                    <xdr:col>5</xdr:col>
                    <xdr:colOff>38100</xdr:colOff>
                    <xdr:row>14</xdr:row>
                    <xdr:rowOff>152400</xdr:rowOff>
                  </from>
                  <to>
                    <xdr:col>6</xdr:col>
                    <xdr:colOff>30480</xdr:colOff>
                    <xdr:row>16</xdr:row>
                    <xdr:rowOff>30480</xdr:rowOff>
                  </to>
                </anchor>
              </controlPr>
            </control>
          </mc:Choice>
        </mc:AlternateContent>
        <mc:AlternateContent xmlns:mc="http://schemas.openxmlformats.org/markup-compatibility/2006">
          <mc:Choice Requires="x14">
            <control shapeId="13320" r:id="rId12" name="Check Box 8">
              <controlPr defaultSize="0" autoFill="0" autoLine="0" autoPict="0">
                <anchor moveWithCells="1">
                  <from>
                    <xdr:col>8</xdr:col>
                    <xdr:colOff>45720</xdr:colOff>
                    <xdr:row>14</xdr:row>
                    <xdr:rowOff>152400</xdr:rowOff>
                  </from>
                  <to>
                    <xdr:col>8</xdr:col>
                    <xdr:colOff>259080</xdr:colOff>
                    <xdr:row>16</xdr:row>
                    <xdr:rowOff>30480</xdr:rowOff>
                  </to>
                </anchor>
              </controlPr>
            </control>
          </mc:Choice>
        </mc:AlternateContent>
        <mc:AlternateContent xmlns:mc="http://schemas.openxmlformats.org/markup-compatibility/2006">
          <mc:Choice Requires="x14">
            <control shapeId="13321" r:id="rId13" name="Check Box 9">
              <controlPr defaultSize="0" autoFill="0" autoLine="0" autoPict="0">
                <anchor moveWithCells="1">
                  <from>
                    <xdr:col>15</xdr:col>
                    <xdr:colOff>30480</xdr:colOff>
                    <xdr:row>14</xdr:row>
                    <xdr:rowOff>152400</xdr:rowOff>
                  </from>
                  <to>
                    <xdr:col>15</xdr:col>
                    <xdr:colOff>259080</xdr:colOff>
                    <xdr:row>16</xdr:row>
                    <xdr:rowOff>30480</xdr:rowOff>
                  </to>
                </anchor>
              </controlPr>
            </control>
          </mc:Choice>
        </mc:AlternateContent>
        <mc:AlternateContent xmlns:mc="http://schemas.openxmlformats.org/markup-compatibility/2006">
          <mc:Choice Requires="x14">
            <control shapeId="13322" r:id="rId14" name="Check Box 10">
              <controlPr defaultSize="0" autoFill="0" autoLine="0" autoPict="0">
                <anchor moveWithCells="1">
                  <from>
                    <xdr:col>18</xdr:col>
                    <xdr:colOff>30480</xdr:colOff>
                    <xdr:row>14</xdr:row>
                    <xdr:rowOff>152400</xdr:rowOff>
                  </from>
                  <to>
                    <xdr:col>19</xdr:col>
                    <xdr:colOff>0</xdr:colOff>
                    <xdr:row>16</xdr:row>
                    <xdr:rowOff>30480</xdr:rowOff>
                  </to>
                </anchor>
              </controlPr>
            </control>
          </mc:Choice>
        </mc:AlternateContent>
        <mc:AlternateContent xmlns:mc="http://schemas.openxmlformats.org/markup-compatibility/2006">
          <mc:Choice Requires="x14">
            <control shapeId="13323" r:id="rId15" name="Check Box 11">
              <controlPr defaultSize="0" autoFill="0" autoLine="0" autoPict="0">
                <anchor moveWithCells="1">
                  <from>
                    <xdr:col>21</xdr:col>
                    <xdr:colOff>30480</xdr:colOff>
                    <xdr:row>14</xdr:row>
                    <xdr:rowOff>144780</xdr:rowOff>
                  </from>
                  <to>
                    <xdr:col>22</xdr:col>
                    <xdr:colOff>7620</xdr:colOff>
                    <xdr:row>16</xdr:row>
                    <xdr:rowOff>22860</xdr:rowOff>
                  </to>
                </anchor>
              </controlPr>
            </control>
          </mc:Choice>
        </mc:AlternateContent>
        <mc:AlternateContent xmlns:mc="http://schemas.openxmlformats.org/markup-compatibility/2006">
          <mc:Choice Requires="x14">
            <control shapeId="13324" r:id="rId16" name="Check Box 12">
              <controlPr defaultSize="0" autoFill="0" autoLine="0" autoPict="0">
                <anchor moveWithCells="1">
                  <from>
                    <xdr:col>5</xdr:col>
                    <xdr:colOff>38100</xdr:colOff>
                    <xdr:row>15</xdr:row>
                    <xdr:rowOff>152400</xdr:rowOff>
                  </from>
                  <to>
                    <xdr:col>5</xdr:col>
                    <xdr:colOff>259080</xdr:colOff>
                    <xdr:row>17</xdr:row>
                    <xdr:rowOff>30480</xdr:rowOff>
                  </to>
                </anchor>
              </controlPr>
            </control>
          </mc:Choice>
        </mc:AlternateContent>
        <mc:AlternateContent xmlns:mc="http://schemas.openxmlformats.org/markup-compatibility/2006">
          <mc:Choice Requires="x14">
            <control shapeId="13325" r:id="rId17" name="Check Box 13">
              <controlPr defaultSize="0" autoFill="0" autoLine="0" autoPict="0">
                <anchor moveWithCells="1">
                  <from>
                    <xdr:col>8</xdr:col>
                    <xdr:colOff>45720</xdr:colOff>
                    <xdr:row>15</xdr:row>
                    <xdr:rowOff>152400</xdr:rowOff>
                  </from>
                  <to>
                    <xdr:col>9</xdr:col>
                    <xdr:colOff>7620</xdr:colOff>
                    <xdr:row>17</xdr:row>
                    <xdr:rowOff>30480</xdr:rowOff>
                  </to>
                </anchor>
              </controlPr>
            </control>
          </mc:Choice>
        </mc:AlternateContent>
        <mc:AlternateContent xmlns:mc="http://schemas.openxmlformats.org/markup-compatibility/2006">
          <mc:Choice Requires="x14">
            <control shapeId="13326" r:id="rId18" name="Check Box 14">
              <controlPr defaultSize="0" autoFill="0" autoLine="0" autoPict="0">
                <anchor moveWithCells="1">
                  <from>
                    <xdr:col>15</xdr:col>
                    <xdr:colOff>30480</xdr:colOff>
                    <xdr:row>15</xdr:row>
                    <xdr:rowOff>152400</xdr:rowOff>
                  </from>
                  <to>
                    <xdr:col>16</xdr:col>
                    <xdr:colOff>0</xdr:colOff>
                    <xdr:row>17</xdr:row>
                    <xdr:rowOff>30480</xdr:rowOff>
                  </to>
                </anchor>
              </controlPr>
            </control>
          </mc:Choice>
        </mc:AlternateContent>
        <mc:AlternateContent xmlns:mc="http://schemas.openxmlformats.org/markup-compatibility/2006">
          <mc:Choice Requires="x14">
            <control shapeId="13327" r:id="rId19" name="Check Box 15">
              <controlPr defaultSize="0" autoFill="0" autoLine="0" autoPict="0">
                <anchor moveWithCells="1">
                  <from>
                    <xdr:col>10</xdr:col>
                    <xdr:colOff>137160</xdr:colOff>
                    <xdr:row>81</xdr:row>
                    <xdr:rowOff>266700</xdr:rowOff>
                  </from>
                  <to>
                    <xdr:col>11</xdr:col>
                    <xdr:colOff>60960</xdr:colOff>
                    <xdr:row>81</xdr:row>
                    <xdr:rowOff>487680</xdr:rowOff>
                  </to>
                </anchor>
              </controlPr>
            </control>
          </mc:Choice>
        </mc:AlternateContent>
        <mc:AlternateContent xmlns:mc="http://schemas.openxmlformats.org/markup-compatibility/2006">
          <mc:Choice Requires="x14">
            <control shapeId="13328" r:id="rId20" name="Check Box 16">
              <controlPr defaultSize="0" autoFill="0" autoLine="0" autoPict="0">
                <anchor moveWithCells="1">
                  <from>
                    <xdr:col>17</xdr:col>
                    <xdr:colOff>182880</xdr:colOff>
                    <xdr:row>81</xdr:row>
                    <xdr:rowOff>259080</xdr:rowOff>
                  </from>
                  <to>
                    <xdr:col>18</xdr:col>
                    <xdr:colOff>83820</xdr:colOff>
                    <xdr:row>81</xdr:row>
                    <xdr:rowOff>480060</xdr:rowOff>
                  </to>
                </anchor>
              </controlPr>
            </control>
          </mc:Choice>
        </mc:AlternateContent>
        <mc:AlternateContent xmlns:mc="http://schemas.openxmlformats.org/markup-compatibility/2006">
          <mc:Choice Requires="x14">
            <control shapeId="13329" r:id="rId21" name="Check Box 17">
              <controlPr defaultSize="0" autoFill="0" autoLine="0" autoPict="0">
                <anchor moveWithCells="1">
                  <from>
                    <xdr:col>10</xdr:col>
                    <xdr:colOff>30480</xdr:colOff>
                    <xdr:row>82</xdr:row>
                    <xdr:rowOff>152400</xdr:rowOff>
                  </from>
                  <to>
                    <xdr:col>10</xdr:col>
                    <xdr:colOff>259080</xdr:colOff>
                    <xdr:row>82</xdr:row>
                    <xdr:rowOff>373380</xdr:rowOff>
                  </to>
                </anchor>
              </controlPr>
            </control>
          </mc:Choice>
        </mc:AlternateContent>
        <mc:AlternateContent xmlns:mc="http://schemas.openxmlformats.org/markup-compatibility/2006">
          <mc:Choice Requires="x14">
            <control shapeId="13330" r:id="rId22" name="Check Box 18">
              <controlPr defaultSize="0" autoFill="0" autoLine="0" autoPict="0">
                <anchor moveWithCells="1">
                  <from>
                    <xdr:col>13</xdr:col>
                    <xdr:colOff>30480</xdr:colOff>
                    <xdr:row>82</xdr:row>
                    <xdr:rowOff>152400</xdr:rowOff>
                  </from>
                  <to>
                    <xdr:col>13</xdr:col>
                    <xdr:colOff>259080</xdr:colOff>
                    <xdr:row>82</xdr:row>
                    <xdr:rowOff>373380</xdr:rowOff>
                  </to>
                </anchor>
              </controlPr>
            </control>
          </mc:Choice>
        </mc:AlternateContent>
        <mc:AlternateContent xmlns:mc="http://schemas.openxmlformats.org/markup-compatibility/2006">
          <mc:Choice Requires="x14">
            <control shapeId="13331" r:id="rId23" name="Check Box 19">
              <controlPr defaultSize="0" autoFill="0" autoLine="0" autoPict="0">
                <anchor moveWithCells="1">
                  <from>
                    <xdr:col>16</xdr:col>
                    <xdr:colOff>7620</xdr:colOff>
                    <xdr:row>82</xdr:row>
                    <xdr:rowOff>152400</xdr:rowOff>
                  </from>
                  <to>
                    <xdr:col>16</xdr:col>
                    <xdr:colOff>259080</xdr:colOff>
                    <xdr:row>82</xdr:row>
                    <xdr:rowOff>373380</xdr:rowOff>
                  </to>
                </anchor>
              </controlPr>
            </control>
          </mc:Choice>
        </mc:AlternateContent>
        <mc:AlternateContent xmlns:mc="http://schemas.openxmlformats.org/markup-compatibility/2006">
          <mc:Choice Requires="x14">
            <control shapeId="13332" r:id="rId24" name="Check Box 20">
              <controlPr defaultSize="0" autoFill="0" autoLine="0" autoPict="0">
                <anchor moveWithCells="1">
                  <from>
                    <xdr:col>19</xdr:col>
                    <xdr:colOff>30480</xdr:colOff>
                    <xdr:row>82</xdr:row>
                    <xdr:rowOff>152400</xdr:rowOff>
                  </from>
                  <to>
                    <xdr:col>19</xdr:col>
                    <xdr:colOff>259080</xdr:colOff>
                    <xdr:row>82</xdr:row>
                    <xdr:rowOff>373380</xdr:rowOff>
                  </to>
                </anchor>
              </controlPr>
            </control>
          </mc:Choice>
        </mc:AlternateContent>
        <mc:AlternateContent xmlns:mc="http://schemas.openxmlformats.org/markup-compatibility/2006">
          <mc:Choice Requires="x14">
            <control shapeId="13333" r:id="rId25" name="Check Box 21">
              <controlPr defaultSize="0" autoFill="0" autoLine="0" autoPict="0">
                <anchor moveWithCells="1">
                  <from>
                    <xdr:col>22</xdr:col>
                    <xdr:colOff>7620</xdr:colOff>
                    <xdr:row>82</xdr:row>
                    <xdr:rowOff>152400</xdr:rowOff>
                  </from>
                  <to>
                    <xdr:col>22</xdr:col>
                    <xdr:colOff>259080</xdr:colOff>
                    <xdr:row>82</xdr:row>
                    <xdr:rowOff>373380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記入方法(必ずお読みください。)</vt:lpstr>
      <vt:lpstr>sheet!Print_Area</vt:lpstr>
      <vt:lpstr>'記入方法(必ずお読みください。)'!Print_Area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纐纈　まゆみ</cp:lastModifiedBy>
  <cp:lastPrinted>2024-07-10T07:11:27Z</cp:lastPrinted>
  <dcterms:created xsi:type="dcterms:W3CDTF">2008-05-13T05:47:08Z</dcterms:created>
  <dcterms:modified xsi:type="dcterms:W3CDTF">2024-07-19T05:29:55Z</dcterms:modified>
</cp:coreProperties>
</file>