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1112地域活性化ファンド事業\R07年度\00センター内決裁（予算・募集・支出伺い等）\99-01様式変更\更新作業\新様式\"/>
    </mc:Choice>
  </mc:AlternateContent>
  <xr:revisionPtr revIDLastSave="0" documentId="13_ncr:1_{714F9D5F-EDD7-4A29-AA73-08AAEBFDF9F8}" xr6:coauthVersionLast="47" xr6:coauthVersionMax="47" xr10:uidLastSave="{00000000-0000-0000-0000-000000000000}"/>
  <bookViews>
    <workbookView xWindow="1170" yWindow="1170" windowWidth="18795" windowHeight="13560" firstSheet="2" activeTab="2" xr2:uid="{00000000-000D-0000-FFFF-FFFF00000000}"/>
  </bookViews>
  <sheets>
    <sheet name="(交付申請時)第2号様式-４の１収支予算書" sheetId="6" r:id="rId1"/>
    <sheet name="(交付申請時)第2号様式-４の２積算明細書" sheetId="5" r:id="rId2"/>
    <sheet name="使い方" sheetId="15" r:id="rId3"/>
    <sheet name="(変更申請時)第7号様式変更収支予算書" sheetId="10" r:id="rId4"/>
    <sheet name="(変更申請時)様式４の２支出明細書" sheetId="9" r:id="rId5"/>
    <sheet name="(実績報告時)第11号様式収支精算書" sheetId="13" r:id="rId6"/>
    <sheet name="(実績報告時・遂行状況報告時)第12号様式支出明細報告書" sheetId="14" r:id="rId7"/>
    <sheet name="ﾌﾟﾙﾀﾞｳﾝﾘｽﾄ" sheetId="7" r:id="rId8"/>
  </sheets>
  <definedNames>
    <definedName name="_xlnm._FilterDatabase" localSheetId="0" hidden="1">'(交付申請時)第2号様式-４の１収支予算書'!$A$14:$E$14</definedName>
    <definedName name="_xlnm._FilterDatabase" localSheetId="5" hidden="1">'(実績報告時)第11号様式収支精算書'!$A$14:$F$14</definedName>
    <definedName name="_xlnm._FilterDatabase" localSheetId="3" hidden="1">'(変更申請時)第7号様式変更収支予算書'!$A$14:$F$14</definedName>
    <definedName name="_xlnm.Print_Area" localSheetId="0">'(交付申請時)第2号様式-４の１収支予算書'!$A$1:$E$36</definedName>
    <definedName name="_xlnm.Print_Area" localSheetId="1">'(交付申請時)第2号様式-４の２積算明細書'!$A$1:$Y$23</definedName>
    <definedName name="_xlnm.Print_Area" localSheetId="5">'(実績報告時)第11号様式収支精算書'!$A$1:$F$36</definedName>
    <definedName name="_xlnm.Print_Area" localSheetId="6">'(実績報告時・遂行状況報告時)第12号様式支出明細報告書'!$A$1:$S$23</definedName>
    <definedName name="_xlnm.Print_Area" localSheetId="3">'(変更申請時)第7号様式変更収支予算書'!$A$1:$F$36</definedName>
    <definedName name="_xlnm.Print_Area" localSheetId="4">'(変更申請時)様式４の２支出明細書'!$A$1:$Y$22</definedName>
    <definedName name="委託費">ﾌﾟﾙﾀﾞｳﾝﾘｽﾄ!$A$5</definedName>
    <definedName name="経費区分">ﾌﾟﾙﾀﾞｳﾝﾘｽﾄ!$A$2:$A$5</definedName>
    <definedName name="事務費">ﾌﾟﾙﾀﾞｳﾝﾘｽﾄ!$B$2:$B$14</definedName>
    <definedName name="事務費研究開発費">ﾌﾟﾙﾀﾞｳﾝﾘｽﾄ!$A$10:$A$19</definedName>
    <definedName name="謝金">ﾌﾟﾙﾀﾞｳﾝﾘｽﾄ!$A$2</definedName>
    <definedName name="税率">ﾌﾟﾙﾀﾞｳﾝﾘｽﾄ!$A$22:$A$24</definedName>
    <definedName name="旅費">ﾌﾟﾙﾀﾞｳﾝﾘｽﾄ!$A$8:$A$9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4" l="1"/>
  <c r="E33" i="13"/>
  <c r="K22" i="9"/>
  <c r="E33" i="10"/>
  <c r="K22" i="5"/>
  <c r="D33" i="6"/>
  <c r="D33" i="10" l="1"/>
  <c r="C33" i="10"/>
  <c r="C5" i="14"/>
  <c r="C18" i="13" s="1"/>
  <c r="H5" i="14"/>
  <c r="J5" i="14" s="1"/>
  <c r="H6" i="14"/>
  <c r="H7" i="14"/>
  <c r="J7" i="14" s="1"/>
  <c r="H8" i="14"/>
  <c r="H9" i="14"/>
  <c r="J9" i="14" s="1"/>
  <c r="H10" i="14"/>
  <c r="H11" i="14"/>
  <c r="J11" i="14" s="1"/>
  <c r="H12" i="14"/>
  <c r="H13" i="14"/>
  <c r="J13" i="14" s="1"/>
  <c r="H14" i="14"/>
  <c r="H15" i="14"/>
  <c r="J15" i="14" s="1"/>
  <c r="H16" i="14"/>
  <c r="H17" i="14"/>
  <c r="J17" i="14" s="1"/>
  <c r="H18" i="14"/>
  <c r="C19" i="14"/>
  <c r="H19" i="14"/>
  <c r="J19" i="14"/>
  <c r="L19" i="14" s="1"/>
  <c r="K20" i="14"/>
  <c r="B8" i="13"/>
  <c r="C16" i="13"/>
  <c r="C15" i="13" s="1"/>
  <c r="D16" i="13"/>
  <c r="D15" i="13" s="1"/>
  <c r="B18" i="13"/>
  <c r="D18" i="13"/>
  <c r="B19" i="13"/>
  <c r="C19" i="13"/>
  <c r="D19" i="13"/>
  <c r="B21" i="13"/>
  <c r="C21" i="13"/>
  <c r="D21" i="13"/>
  <c r="B22" i="13"/>
  <c r="C22" i="13"/>
  <c r="D22" i="13"/>
  <c r="B23" i="13"/>
  <c r="C23" i="13"/>
  <c r="D23" i="13"/>
  <c r="B24" i="13"/>
  <c r="C24" i="13"/>
  <c r="D24" i="13"/>
  <c r="B25" i="13"/>
  <c r="C25" i="13"/>
  <c r="D25" i="13"/>
  <c r="B26" i="13"/>
  <c r="C26" i="13"/>
  <c r="D26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2" i="13"/>
  <c r="B31" i="13" s="1"/>
  <c r="C32" i="13"/>
  <c r="C31" i="13" s="1"/>
  <c r="D32" i="13"/>
  <c r="D31" i="13" s="1"/>
  <c r="B8" i="10"/>
  <c r="C10" i="10"/>
  <c r="C16" i="10"/>
  <c r="C15" i="10" s="1"/>
  <c r="D16" i="10"/>
  <c r="D15" i="10" s="1"/>
  <c r="B18" i="10"/>
  <c r="C18" i="10"/>
  <c r="C17" i="10" s="1"/>
  <c r="D18" i="10"/>
  <c r="D17" i="10" s="1"/>
  <c r="B19" i="10"/>
  <c r="C19" i="10"/>
  <c r="D19" i="10"/>
  <c r="B21" i="10"/>
  <c r="C21" i="10"/>
  <c r="D21" i="10"/>
  <c r="B22" i="10"/>
  <c r="C22" i="10"/>
  <c r="C20" i="10" s="1"/>
  <c r="D22" i="10"/>
  <c r="D20" i="10" s="1"/>
  <c r="B23" i="10"/>
  <c r="C23" i="10"/>
  <c r="D23" i="10"/>
  <c r="B24" i="10"/>
  <c r="C24" i="10"/>
  <c r="D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B29" i="10"/>
  <c r="C29" i="10"/>
  <c r="D29" i="10"/>
  <c r="B30" i="10"/>
  <c r="C30" i="10"/>
  <c r="D30" i="10"/>
  <c r="B32" i="10"/>
  <c r="B31" i="10" s="1"/>
  <c r="C32" i="10"/>
  <c r="C31" i="10" s="1"/>
  <c r="D32" i="10"/>
  <c r="D31" i="10" s="1"/>
  <c r="B18" i="6"/>
  <c r="C18" i="6"/>
  <c r="C17" i="6" s="1"/>
  <c r="B19" i="6"/>
  <c r="C19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8" i="6"/>
  <c r="C28" i="6"/>
  <c r="B29" i="6"/>
  <c r="C29" i="6"/>
  <c r="B30" i="6"/>
  <c r="C30" i="6"/>
  <c r="B32" i="6"/>
  <c r="B31" i="6" s="1"/>
  <c r="C32" i="6"/>
  <c r="C31" i="6" s="1"/>
  <c r="C5" i="5"/>
  <c r="H5" i="5"/>
  <c r="J5" i="5" s="1"/>
  <c r="H6" i="5"/>
  <c r="J6" i="5"/>
  <c r="K6" i="5" s="1"/>
  <c r="H7" i="5"/>
  <c r="J7" i="5"/>
  <c r="K7" i="5" s="1"/>
  <c r="H8" i="5"/>
  <c r="J8" i="5"/>
  <c r="K8" i="5" s="1"/>
  <c r="H9" i="5"/>
  <c r="J9" i="5"/>
  <c r="K9" i="5" s="1"/>
  <c r="H10" i="5"/>
  <c r="J10" i="5"/>
  <c r="K10" i="5" s="1"/>
  <c r="H11" i="5"/>
  <c r="J11" i="5"/>
  <c r="K11" i="5" s="1"/>
  <c r="H12" i="5"/>
  <c r="J12" i="5"/>
  <c r="K12" i="5" s="1"/>
  <c r="H13" i="5"/>
  <c r="J13" i="5"/>
  <c r="K13" i="5" s="1"/>
  <c r="H14" i="5"/>
  <c r="J14" i="5"/>
  <c r="K14" i="5" s="1"/>
  <c r="H15" i="5"/>
  <c r="J15" i="5"/>
  <c r="K15" i="5" s="1"/>
  <c r="H16" i="5"/>
  <c r="J16" i="5"/>
  <c r="K16" i="5" s="1"/>
  <c r="H17" i="5"/>
  <c r="J17" i="5"/>
  <c r="K17" i="5" s="1"/>
  <c r="H18" i="5"/>
  <c r="J18" i="5"/>
  <c r="K18" i="5" s="1"/>
  <c r="H19" i="5"/>
  <c r="J19" i="5"/>
  <c r="K19" i="5" s="1"/>
  <c r="C9" i="10" l="1"/>
  <c r="B17" i="6"/>
  <c r="B16" i="10"/>
  <c r="B15" i="10" s="1"/>
  <c r="B33" i="10" s="1"/>
  <c r="B20" i="10"/>
  <c r="B16" i="6"/>
  <c r="B15" i="6" s="1"/>
  <c r="B33" i="6" s="1"/>
  <c r="B16" i="13"/>
  <c r="B15" i="13" s="1"/>
  <c r="C20" i="6"/>
  <c r="H20" i="5"/>
  <c r="B20" i="6"/>
  <c r="B17" i="13"/>
  <c r="B17" i="10"/>
  <c r="B20" i="13"/>
  <c r="L14" i="14"/>
  <c r="L12" i="14"/>
  <c r="L6" i="14"/>
  <c r="H20" i="14"/>
  <c r="J18" i="14"/>
  <c r="L18" i="14" s="1"/>
  <c r="J16" i="14"/>
  <c r="L16" i="14" s="1"/>
  <c r="J14" i="14"/>
  <c r="J12" i="14"/>
  <c r="J10" i="14"/>
  <c r="L10" i="14" s="1"/>
  <c r="J8" i="14"/>
  <c r="L8" i="14" s="1"/>
  <c r="J6" i="14"/>
  <c r="J20" i="14" s="1"/>
  <c r="L17" i="14"/>
  <c r="L15" i="14"/>
  <c r="L13" i="14"/>
  <c r="L11" i="14"/>
  <c r="L9" i="14"/>
  <c r="L7" i="14"/>
  <c r="L5" i="14"/>
  <c r="D17" i="13"/>
  <c r="C17" i="13"/>
  <c r="D20" i="13"/>
  <c r="D33" i="13" s="1"/>
  <c r="C7" i="13" s="1"/>
  <c r="C20" i="13"/>
  <c r="C33" i="13" s="1"/>
  <c r="C10" i="13" s="1"/>
  <c r="C7" i="10"/>
  <c r="J20" i="5"/>
  <c r="K5" i="5"/>
  <c r="C9" i="13" l="1"/>
  <c r="B33" i="13"/>
  <c r="B10" i="13" s="1"/>
  <c r="B10" i="10"/>
  <c r="B10" i="6"/>
  <c r="K20" i="5"/>
  <c r="C16" i="6"/>
  <c r="L20" i="14"/>
  <c r="C15" i="6" l="1"/>
  <c r="C33" i="6" s="1"/>
  <c r="B7" i="6"/>
  <c r="N20" i="14"/>
  <c r="M20" i="14"/>
  <c r="M22" i="14" s="1"/>
  <c r="S22" i="9"/>
  <c r="T20" i="9"/>
  <c r="S20" i="9"/>
  <c r="R20" i="9"/>
  <c r="Q20" i="9"/>
  <c r="P20" i="9"/>
  <c r="H19" i="9"/>
  <c r="J19" i="9" s="1"/>
  <c r="C19" i="9"/>
  <c r="H18" i="9"/>
  <c r="J18" i="9" s="1"/>
  <c r="K18" i="9" s="1"/>
  <c r="H17" i="9"/>
  <c r="H16" i="9"/>
  <c r="J16" i="9" s="1"/>
  <c r="K16" i="9" s="1"/>
  <c r="H15" i="9"/>
  <c r="H14" i="9"/>
  <c r="J14" i="9" s="1"/>
  <c r="K14" i="9" s="1"/>
  <c r="H13" i="9"/>
  <c r="H12" i="9"/>
  <c r="J12" i="9" s="1"/>
  <c r="K12" i="9" s="1"/>
  <c r="H11" i="9"/>
  <c r="H10" i="9"/>
  <c r="J10" i="9" s="1"/>
  <c r="K10" i="9" s="1"/>
  <c r="H9" i="9"/>
  <c r="H8" i="9"/>
  <c r="J8" i="9" s="1"/>
  <c r="K8" i="9" s="1"/>
  <c r="H7" i="9"/>
  <c r="H6" i="9"/>
  <c r="J6" i="9" s="1"/>
  <c r="K6" i="9" s="1"/>
  <c r="H5" i="9"/>
  <c r="H20" i="9" s="1"/>
  <c r="C5" i="9"/>
  <c r="C19" i="5"/>
  <c r="T20" i="5"/>
  <c r="S20" i="5"/>
  <c r="S22" i="5" s="1"/>
  <c r="R20" i="5"/>
  <c r="Q20" i="5"/>
  <c r="P20" i="5"/>
  <c r="B7" i="13" l="1"/>
  <c r="B7" i="10"/>
  <c r="B9" i="6"/>
  <c r="A4" i="13"/>
  <c r="A35" i="13" s="1"/>
  <c r="A4" i="10"/>
  <c r="A35" i="10" s="1"/>
  <c r="K11" i="9"/>
  <c r="J5" i="9"/>
  <c r="J7" i="9"/>
  <c r="K7" i="9" s="1"/>
  <c r="J9" i="9"/>
  <c r="K9" i="9" s="1"/>
  <c r="J11" i="9"/>
  <c r="J13" i="9"/>
  <c r="K13" i="9" s="1"/>
  <c r="J15" i="9"/>
  <c r="K15" i="9" s="1"/>
  <c r="J17" i="9"/>
  <c r="K17" i="9" s="1"/>
  <c r="K19" i="9"/>
  <c r="K5" i="9"/>
  <c r="B9" i="10" l="1"/>
  <c r="B9" i="13"/>
  <c r="K20" i="9"/>
  <c r="J20" i="9"/>
  <c r="A4" i="6" l="1"/>
  <c r="C23" i="9" l="1"/>
  <c r="C23" i="14"/>
  <c r="C23" i="5"/>
  <c r="A35" i="6"/>
</calcChain>
</file>

<file path=xl/sharedStrings.xml><?xml version="1.0" encoding="utf-8"?>
<sst xmlns="http://schemas.openxmlformats.org/spreadsheetml/2006/main" count="410" uniqueCount="154">
  <si>
    <t>支払明細報告書</t>
    <rPh sb="0" eb="1">
      <t>ササ</t>
    </rPh>
    <rPh sb="1" eb="2">
      <t>バライ</t>
    </rPh>
    <rPh sb="2" eb="3">
      <t>メイ</t>
    </rPh>
    <rPh sb="3" eb="4">
      <t>ホソ</t>
    </rPh>
    <rPh sb="4" eb="7">
      <t>ホウコクショ</t>
    </rPh>
    <phoneticPr fontId="4"/>
  </si>
  <si>
    <t>単位：円</t>
    <rPh sb="0" eb="2">
      <t>タンイ</t>
    </rPh>
    <rPh sb="3" eb="4">
      <t>エン</t>
    </rPh>
    <phoneticPr fontId="4"/>
  </si>
  <si>
    <t>経費区分</t>
    <rPh sb="0" eb="2">
      <t>ケイヒ</t>
    </rPh>
    <rPh sb="2" eb="4">
      <t>クブン</t>
    </rPh>
    <phoneticPr fontId="4"/>
  </si>
  <si>
    <t>費    目</t>
    <rPh sb="0" eb="1">
      <t>ヒ</t>
    </rPh>
    <rPh sb="5" eb="6">
      <t>メ</t>
    </rPh>
    <phoneticPr fontId="4"/>
  </si>
  <si>
    <t>調達先等</t>
    <rPh sb="0" eb="3">
      <t>チョウタツサキ</t>
    </rPh>
    <rPh sb="3" eb="4">
      <t>トウ</t>
    </rPh>
    <phoneticPr fontId="4"/>
  </si>
  <si>
    <t>支払の明細</t>
    <rPh sb="0" eb="2">
      <t>シハラ</t>
    </rPh>
    <rPh sb="3" eb="5">
      <t>メイサイ</t>
    </rPh>
    <phoneticPr fontId="4"/>
  </si>
  <si>
    <r>
      <t xml:space="preserve">支払額
</t>
    </r>
    <r>
      <rPr>
        <b/>
        <sz val="11"/>
        <rFont val="ＭＳ Ｐゴシック"/>
        <family val="3"/>
        <charset val="128"/>
      </rPr>
      <t>※１</t>
    </r>
    <rPh sb="0" eb="2">
      <t>シハラ</t>
    </rPh>
    <rPh sb="2" eb="3">
      <t>ガク</t>
    </rPh>
    <phoneticPr fontId="4"/>
  </si>
  <si>
    <t>消費税</t>
    <rPh sb="0" eb="3">
      <t>ショウヒゼイ</t>
    </rPh>
    <phoneticPr fontId="4"/>
  </si>
  <si>
    <r>
      <t>助成対象経費　</t>
    </r>
    <r>
      <rPr>
        <b/>
        <sz val="11"/>
        <rFont val="ＭＳ Ｐゴシック"/>
        <family val="3"/>
        <charset val="128"/>
      </rPr>
      <t>※２</t>
    </r>
    <rPh sb="0" eb="2">
      <t>ジョセイ</t>
    </rPh>
    <rPh sb="2" eb="4">
      <t>タイショウ</t>
    </rPh>
    <rPh sb="4" eb="6">
      <t>ケイヒ</t>
    </rPh>
    <phoneticPr fontId="4"/>
  </si>
  <si>
    <r>
      <t xml:space="preserve">源泉徴収額
</t>
    </r>
    <r>
      <rPr>
        <b/>
        <sz val="11"/>
        <rFont val="ＭＳ Ｐゴシック"/>
        <family val="3"/>
        <charset val="128"/>
      </rPr>
      <t>※３</t>
    </r>
    <rPh sb="0" eb="2">
      <t>ゲンセン</t>
    </rPh>
    <rPh sb="2" eb="4">
      <t>チョウシュウ</t>
    </rPh>
    <rPh sb="4" eb="5">
      <t>ガク</t>
    </rPh>
    <phoneticPr fontId="4"/>
  </si>
  <si>
    <t>見積書
年月日</t>
    <rPh sb="0" eb="2">
      <t>ミツ</t>
    </rPh>
    <rPh sb="2" eb="3">
      <t>ショ</t>
    </rPh>
    <rPh sb="4" eb="7">
      <t>ネンガッピ</t>
    </rPh>
    <phoneticPr fontId="4"/>
  </si>
  <si>
    <t>契約(請書)年月日</t>
    <rPh sb="0" eb="2">
      <t>ケイヤク</t>
    </rPh>
    <rPh sb="3" eb="4">
      <t>ショウ</t>
    </rPh>
    <rPh sb="4" eb="5">
      <t>ショ</t>
    </rPh>
    <rPh sb="6" eb="9">
      <t>ネンガッピ</t>
    </rPh>
    <phoneticPr fontId="4"/>
  </si>
  <si>
    <t>入手(納品)年月日</t>
    <rPh sb="0" eb="2">
      <t>ニュウシュ</t>
    </rPh>
    <rPh sb="3" eb="5">
      <t>ノウヒン</t>
    </rPh>
    <rPh sb="6" eb="9">
      <t>ネンガッピ</t>
    </rPh>
    <phoneticPr fontId="4"/>
  </si>
  <si>
    <t>請求
年月日</t>
    <rPh sb="0" eb="2">
      <t>セイキュウ</t>
    </rPh>
    <rPh sb="3" eb="6">
      <t>ネンガッピ</t>
    </rPh>
    <phoneticPr fontId="4"/>
  </si>
  <si>
    <t>合　　　計</t>
    <rPh sb="0" eb="1">
      <t>ゴウ</t>
    </rPh>
    <rPh sb="4" eb="5">
      <t>ケイ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</si>
  <si>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</si>
  <si>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</si>
  <si>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事務費
研究開発費</t>
    <rPh sb="0" eb="3">
      <t>ジムヒ</t>
    </rPh>
    <rPh sb="4" eb="9">
      <t>ケンキュウカイハツヒ</t>
    </rPh>
    <phoneticPr fontId="2"/>
  </si>
  <si>
    <t>会場借上費</t>
    <rPh sb="0" eb="2">
      <t>カイジョウ</t>
    </rPh>
    <rPh sb="2" eb="3">
      <t>カ</t>
    </rPh>
    <rPh sb="3" eb="4">
      <t>ア</t>
    </rPh>
    <rPh sb="4" eb="5">
      <t>ヒ</t>
    </rPh>
    <phoneticPr fontId="2"/>
  </si>
  <si>
    <t>通信運搬費</t>
    <rPh sb="0" eb="2">
      <t>ツウシン</t>
    </rPh>
    <rPh sb="2" eb="5">
      <t>ウンパンヒ</t>
    </rPh>
    <phoneticPr fontId="2"/>
  </si>
  <si>
    <t>展示会等出展費</t>
    <rPh sb="0" eb="3">
      <t>テンジカイ</t>
    </rPh>
    <rPh sb="3" eb="4">
      <t>トウ</t>
    </rPh>
    <rPh sb="4" eb="7">
      <t>シュッテンヒ</t>
    </rPh>
    <phoneticPr fontId="2"/>
  </si>
  <si>
    <t>印刷製本費</t>
    <rPh sb="0" eb="5">
      <t>インサツセイホンヒ</t>
    </rPh>
    <phoneticPr fontId="2"/>
  </si>
  <si>
    <t>広告宣伝費</t>
    <rPh sb="0" eb="2">
      <t>コウコク</t>
    </rPh>
    <rPh sb="2" eb="5">
      <t>センデンヒ</t>
    </rPh>
    <phoneticPr fontId="2"/>
  </si>
  <si>
    <t>産業財産権導入費</t>
    <rPh sb="0" eb="2">
      <t>サンギョウ</t>
    </rPh>
    <rPh sb="2" eb="5">
      <t>ザイサンケン</t>
    </rPh>
    <rPh sb="5" eb="8">
      <t>ドウニュウヒ</t>
    </rPh>
    <phoneticPr fontId="2"/>
  </si>
  <si>
    <t>原材料費消耗品費</t>
    <rPh sb="0" eb="4">
      <t>ゲンザイリョウヒ</t>
    </rPh>
    <rPh sb="4" eb="7">
      <t>ショウモウヒン</t>
    </rPh>
    <rPh sb="7" eb="8">
      <t>ヒ</t>
    </rPh>
    <phoneticPr fontId="2"/>
  </si>
  <si>
    <t>研修費</t>
    <rPh sb="0" eb="3">
      <t>ケンシュウヒ</t>
    </rPh>
    <phoneticPr fontId="2"/>
  </si>
  <si>
    <t>機械装置等費工具器具費</t>
    <rPh sb="0" eb="6">
      <t>キカイソウチナドヒ</t>
    </rPh>
    <rPh sb="6" eb="8">
      <t>コウグ</t>
    </rPh>
    <rPh sb="8" eb="10">
      <t>キグ</t>
    </rPh>
    <rPh sb="10" eb="11">
      <t>ヒ</t>
    </rPh>
    <phoneticPr fontId="2"/>
  </si>
  <si>
    <t>外注加工費</t>
    <rPh sb="0" eb="2">
      <t>ガイチュウ</t>
    </rPh>
    <rPh sb="2" eb="5">
      <t>カコウヒ</t>
    </rPh>
    <phoneticPr fontId="2"/>
  </si>
  <si>
    <t>委託費</t>
    <rPh sb="0" eb="3">
      <t>イタクヒ</t>
    </rPh>
    <phoneticPr fontId="2"/>
  </si>
  <si>
    <t>税込</t>
    <rPh sb="0" eb="2">
      <t>ゼイコ</t>
    </rPh>
    <phoneticPr fontId="2"/>
  </si>
  <si>
    <t>税抜</t>
    <rPh sb="0" eb="2">
      <t>ゼイヌ</t>
    </rPh>
    <phoneticPr fontId="2"/>
  </si>
  <si>
    <t>支払(振込)
年月日</t>
    <rPh sb="0" eb="2">
      <t>シハラ</t>
    </rPh>
    <rPh sb="3" eb="4">
      <t>フ</t>
    </rPh>
    <rPh sb="4" eb="5">
      <t>コ</t>
    </rPh>
    <rPh sb="7" eb="10">
      <t>ネンガッピ</t>
    </rPh>
    <phoneticPr fontId="4"/>
  </si>
  <si>
    <t>宿泊費</t>
    <rPh sb="0" eb="3">
      <t>シュクハクヒ</t>
    </rPh>
    <phoneticPr fontId="2"/>
  </si>
  <si>
    <t>先方負担振込手数料</t>
    <rPh sb="0" eb="2">
      <t>センポウ</t>
    </rPh>
    <rPh sb="2" eb="4">
      <t>フタン</t>
    </rPh>
    <rPh sb="4" eb="6">
      <t>フリコミ</t>
    </rPh>
    <rPh sb="6" eb="9">
      <t>テスウリョウ</t>
    </rPh>
    <phoneticPr fontId="4"/>
  </si>
  <si>
    <t>・収入の部</t>
    <rPh sb="1" eb="3">
      <t>シュウニュウ</t>
    </rPh>
    <rPh sb="4" eb="5">
      <t>ブ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</si>
  <si>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</si>
  <si>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</si>
  <si>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</si>
  <si>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産経センター助成金</t>
    <rPh sb="0" eb="2">
      <t>サンケイ</t>
    </rPh>
    <rPh sb="6" eb="9">
      <t>ジョセイキン</t>
    </rPh>
    <phoneticPr fontId="2"/>
  </si>
  <si>
    <t>借入金</t>
    <rPh sb="0" eb="3">
      <t>カリイレキン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</si>
  <si>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</si>
  <si>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</si>
  <si>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・支出の部</t>
    <rPh sb="1" eb="3">
      <t>シシュツ</t>
    </rPh>
    <rPh sb="4" eb="5">
      <t>ブ</t>
    </rPh>
    <phoneticPr fontId="2"/>
  </si>
  <si>
    <t>事務費　研究開発費</t>
    <rPh sb="0" eb="3">
      <t>ジムヒ</t>
    </rPh>
    <rPh sb="4" eb="9">
      <t>ケンキュウカイハツヒ</t>
    </rPh>
    <phoneticPr fontId="2"/>
  </si>
  <si>
    <t>会場借上費</t>
  </si>
  <si>
    <t>通信運搬費</t>
  </si>
  <si>
    <t>原材料費消耗品費</t>
  </si>
  <si>
    <t>機械装置等費工具器具費</t>
  </si>
  <si>
    <t>外注加工費</t>
  </si>
  <si>
    <t>印刷製本費</t>
  </si>
  <si>
    <t>広告宣伝費</t>
  </si>
  <si>
    <t>産業財産権導入費</t>
  </si>
  <si>
    <t>展示会等出展費</t>
  </si>
  <si>
    <t>研修費</t>
  </si>
  <si>
    <t>助成対象経費
（税抜）</t>
    <rPh sb="0" eb="4">
      <t>ジョセイタイショウ</t>
    </rPh>
    <rPh sb="4" eb="6">
      <t>ケイヒ</t>
    </rPh>
    <rPh sb="8" eb="10">
      <t>ゼイヌキ</t>
    </rPh>
    <phoneticPr fontId="2"/>
  </si>
  <si>
    <t>助成事業に要する経費（税込）</t>
    <rPh sb="0" eb="4">
      <t>ジョセイジギョウ</t>
    </rPh>
    <rPh sb="5" eb="6">
      <t>ヨウ</t>
    </rPh>
    <rPh sb="8" eb="10">
      <t>ケイヒ</t>
    </rPh>
    <rPh sb="11" eb="13">
      <t>ゼイコミ</t>
    </rPh>
    <phoneticPr fontId="2"/>
  </si>
  <si>
    <t>税率</t>
    <rPh sb="0" eb="2">
      <t>ゼイリツ</t>
    </rPh>
    <phoneticPr fontId="2"/>
  </si>
  <si>
    <t>対象外</t>
    <rPh sb="0" eb="3">
      <t>タイショウガイ</t>
    </rPh>
    <phoneticPr fontId="2"/>
  </si>
  <si>
    <t>入手予定
年月日</t>
    <rPh sb="0" eb="2">
      <t>ニュウシュ</t>
    </rPh>
    <rPh sb="2" eb="4">
      <t>ヨテイ</t>
    </rPh>
    <rPh sb="5" eb="8">
      <t>ネンガッピ</t>
    </rPh>
    <phoneticPr fontId="4"/>
  </si>
  <si>
    <t>支払予定
年月日</t>
    <rPh sb="0" eb="2">
      <t>シハラ</t>
    </rPh>
    <rPh sb="2" eb="4">
      <t>ヨテイ</t>
    </rPh>
    <rPh sb="5" eb="8">
      <t>ネンガッピ</t>
    </rPh>
    <phoneticPr fontId="4"/>
  </si>
  <si>
    <t>単価</t>
    <rPh sb="0" eb="2">
      <t>タンカ</t>
    </rPh>
    <phoneticPr fontId="2"/>
  </si>
  <si>
    <t>数量</t>
    <rPh sb="0" eb="2">
      <t>スウリョウ</t>
    </rPh>
    <phoneticPr fontId="2"/>
  </si>
  <si>
    <t>自己資金</t>
    <rPh sb="0" eb="2">
      <t>ジコ</t>
    </rPh>
    <rPh sb="2" eb="4">
      <t>シキン</t>
    </rPh>
    <phoneticPr fontId="2"/>
  </si>
  <si>
    <t>助成事業に要する
経費（税込）</t>
    <rPh sb="0" eb="4">
      <t>ジョセイジギョウ</t>
    </rPh>
    <rPh sb="5" eb="6">
      <t>ヨウ</t>
    </rPh>
    <rPh sb="9" eb="11">
      <t>ケイヒ</t>
    </rPh>
    <rPh sb="12" eb="14">
      <t>ゼイコミ</t>
    </rPh>
    <phoneticPr fontId="2"/>
  </si>
  <si>
    <t>←自己資金の額を入れてください。</t>
    <rPh sb="1" eb="5">
      <t>ジコシキン</t>
    </rPh>
    <rPh sb="6" eb="7">
      <t>ガク</t>
    </rPh>
    <rPh sb="8" eb="9">
      <t>イ</t>
    </rPh>
    <phoneticPr fontId="2"/>
  </si>
  <si>
    <t>このシートは、明細書シートから金額が集計されます。</t>
    <rPh sb="7" eb="10">
      <t>メイサイショ</t>
    </rPh>
    <rPh sb="15" eb="17">
      <t>キンガク</t>
    </rPh>
    <rPh sb="18" eb="20">
      <t>シュウケイ</t>
    </rPh>
    <phoneticPr fontId="2"/>
  </si>
  <si>
    <t>・収入の部の、自己資金の金額のところだけ、入力してください。</t>
    <rPh sb="1" eb="3">
      <t>シュウニュウ</t>
    </rPh>
    <rPh sb="4" eb="5">
      <t>ブ</t>
    </rPh>
    <rPh sb="7" eb="11">
      <t>ジコシキン</t>
    </rPh>
    <rPh sb="12" eb="14">
      <t>キンガク</t>
    </rPh>
    <rPh sb="21" eb="23">
      <t>ニュウリョク</t>
    </rPh>
    <phoneticPr fontId="2"/>
  </si>
  <si>
    <t>←この金額を、申請書第1号様式、助成金交付申請額に記載してください。</t>
    <rPh sb="3" eb="5">
      <t>キンガク</t>
    </rPh>
    <rPh sb="7" eb="10">
      <t>シンセイショ</t>
    </rPh>
    <rPh sb="10" eb="11">
      <t>ダイ</t>
    </rPh>
    <rPh sb="12" eb="15">
      <t>ゴウヨウシキ</t>
    </rPh>
    <rPh sb="16" eb="21">
      <t>ジョセイキンコウフ</t>
    </rPh>
    <rPh sb="21" eb="24">
      <t>シンセイガク</t>
    </rPh>
    <rPh sb="25" eb="27">
      <t>キサイ</t>
    </rPh>
    <phoneticPr fontId="2"/>
  </si>
  <si>
    <t>←借入金がある場合には、備考欄に調達先を記載してください。</t>
    <rPh sb="1" eb="4">
      <t>カリイレキン</t>
    </rPh>
    <rPh sb="7" eb="9">
      <t>バアイ</t>
    </rPh>
    <rPh sb="12" eb="15">
      <t>ビコウラン</t>
    </rPh>
    <rPh sb="16" eb="19">
      <t>チョウタツサキ</t>
    </rPh>
    <rPh sb="20" eb="22">
      <t>キサイ</t>
    </rPh>
    <phoneticPr fontId="2"/>
  </si>
  <si>
    <t>収入合計</t>
    <rPh sb="0" eb="2">
      <t>シュウニュウ</t>
    </rPh>
    <rPh sb="2" eb="4">
      <t>ゴウケイ</t>
    </rPh>
    <phoneticPr fontId="2"/>
  </si>
  <si>
    <t>予定調達先等</t>
    <rPh sb="0" eb="2">
      <t>ヨテイ</t>
    </rPh>
    <rPh sb="2" eb="5">
      <t>チョウタツサキ</t>
    </rPh>
    <rPh sb="5" eb="6">
      <t>トウ</t>
    </rPh>
    <phoneticPr fontId="4"/>
  </si>
  <si>
    <t>○○銀行□□支店</t>
    <rPh sb="2" eb="4">
      <t>ギンコウ</t>
    </rPh>
    <rPh sb="6" eb="8">
      <t>シテン</t>
    </rPh>
    <phoneticPr fontId="2"/>
  </si>
  <si>
    <t>助成対象経費
（税抜）</t>
    <rPh sb="0" eb="2">
      <t>ジョセイ</t>
    </rPh>
    <rPh sb="2" eb="4">
      <t>タイショウ</t>
    </rPh>
    <rPh sb="4" eb="6">
      <t>ケイヒ</t>
    </rPh>
    <rPh sb="8" eb="10">
      <t>ゼイヌキ</t>
    </rPh>
    <phoneticPr fontId="4"/>
  </si>
  <si>
    <t>※助成対象期間中に支払う経費のみが、対象です。</t>
    <rPh sb="1" eb="8">
      <t>ジョセイタイショウキカンチュウ</t>
    </rPh>
    <rPh sb="9" eb="11">
      <t>シハラ</t>
    </rPh>
    <rPh sb="12" eb="14">
      <t>ケイヒ</t>
    </rPh>
    <rPh sb="18" eb="20">
      <t>タイショウ</t>
    </rPh>
    <phoneticPr fontId="2"/>
  </si>
  <si>
    <t>（単位：円）</t>
    <rPh sb="1" eb="3">
      <t>タンイ</t>
    </rPh>
    <rPh sb="4" eb="5">
      <t>エン</t>
    </rPh>
    <phoneticPr fontId="4"/>
  </si>
  <si>
    <t>←ここにメッセージがでている場合は、積算明細書の内容を見直してください。</t>
    <rPh sb="14" eb="16">
      <t>バアイ</t>
    </rPh>
    <rPh sb="18" eb="20">
      <t>セキサン</t>
    </rPh>
    <rPh sb="20" eb="23">
      <t>メイサイショ</t>
    </rPh>
    <rPh sb="24" eb="26">
      <t>ナイヨウ</t>
    </rPh>
    <rPh sb="27" eb="29">
      <t>ミナオ</t>
    </rPh>
    <phoneticPr fontId="2"/>
  </si>
  <si>
    <t>第２号様式―４の１（第６条関係）</t>
    <phoneticPr fontId="2"/>
  </si>
  <si>
    <t>第２号様式―４の２（第６条関係）</t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</si>
  <si>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</si>
  <si>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</si>
  <si>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変更後</t>
    <phoneticPr fontId="2"/>
  </si>
  <si>
    <t>同左</t>
    <rPh sb="0" eb="2">
      <t>ドウサ</t>
    </rPh>
    <phoneticPr fontId="2"/>
  </si>
  <si>
    <t>第７号様式（第12条関係）</t>
    <phoneticPr fontId="2"/>
  </si>
  <si>
    <t>収支予算書</t>
    <rPh sb="0" eb="5">
      <t>シュウシヨサンショ</t>
    </rPh>
    <phoneticPr fontId="2"/>
  </si>
  <si>
    <t>収支精算書</t>
    <rPh sb="0" eb="2">
      <t>シュウシ</t>
    </rPh>
    <rPh sb="2" eb="5">
      <t>セイサンショ</t>
    </rPh>
    <phoneticPr fontId="2"/>
  </si>
  <si>
    <t>第11号様式（第18条、第21条関係）</t>
    <phoneticPr fontId="2"/>
  </si>
  <si>
    <t>申請額</t>
    <rPh sb="0" eb="3">
      <t>シンセイガク</t>
    </rPh>
    <phoneticPr fontId="2"/>
  </si>
  <si>
    <t>精算額</t>
    <rPh sb="0" eb="3">
      <t>セイサンガク</t>
    </rPh>
    <phoneticPr fontId="2"/>
  </si>
  <si>
    <t>対象外経費</t>
    <rPh sb="0" eb="3">
      <t>タイショウガイ</t>
    </rPh>
    <rPh sb="3" eb="5">
      <t>ケイヒ</t>
    </rPh>
    <phoneticPr fontId="2"/>
  </si>
  <si>
    <t>経費区分</t>
    <rPh sb="0" eb="2">
      <t>ケイヒ</t>
    </rPh>
    <rPh sb="2" eb="4">
      <t>クブン</t>
    </rPh>
    <phoneticPr fontId="2"/>
  </si>
  <si>
    <t>←この金額を、実績報告書に記載してください。</t>
    <rPh sb="3" eb="5">
      <t>キンガク</t>
    </rPh>
    <rPh sb="7" eb="9">
      <t>ジッセキ</t>
    </rPh>
    <rPh sb="9" eb="12">
      <t>ホウコクショ</t>
    </rPh>
    <rPh sb="13" eb="15">
      <t>キサイ</t>
    </rPh>
    <phoneticPr fontId="2"/>
  </si>
  <si>
    <t>（申請額を変更した場合は、変更後の額）
申請額</t>
    <rPh sb="1" eb="3">
      <t>シンセイ</t>
    </rPh>
    <rPh sb="3" eb="4">
      <t>ガク</t>
    </rPh>
    <rPh sb="5" eb="7">
      <t>ヘンコウ</t>
    </rPh>
    <rPh sb="9" eb="11">
      <t>バアイ</t>
    </rPh>
    <rPh sb="13" eb="15">
      <t>ヘンコウ</t>
    </rPh>
    <rPh sb="15" eb="16">
      <t>ゴ</t>
    </rPh>
    <rPh sb="17" eb="18">
      <t>ガク</t>
    </rPh>
    <rPh sb="20" eb="23">
      <t>シンセイガク</t>
    </rPh>
    <phoneticPr fontId="2"/>
  </si>
  <si>
    <t>第12号様式（第15条、第18条関係）</t>
    <rPh sb="12" eb="13">
      <t>ダイ</t>
    </rPh>
    <rPh sb="15" eb="16">
      <t>ジョウ</t>
    </rPh>
    <phoneticPr fontId="2"/>
  </si>
  <si>
    <r>
      <t>支出明細書</t>
    </r>
    <r>
      <rPr>
        <b/>
        <sz val="18"/>
        <rFont val="ＭＳ Ｐゴシック"/>
        <family val="3"/>
        <charset val="128"/>
      </rPr>
      <t>（変更後）</t>
    </r>
    <rPh sb="0" eb="2">
      <t>シシュツ</t>
    </rPh>
    <rPh sb="2" eb="4">
      <t>メイサイ</t>
    </rPh>
    <rPh sb="6" eb="9">
      <t>ヘンコウゴ</t>
    </rPh>
    <phoneticPr fontId="4"/>
  </si>
  <si>
    <t>変更収支予算書</t>
    <rPh sb="0" eb="2">
      <t>ヘンコウ</t>
    </rPh>
    <rPh sb="2" eb="7">
      <t>シュウシヨサンショ</t>
    </rPh>
    <phoneticPr fontId="2"/>
  </si>
  <si>
    <t>支出明細報告書</t>
    <rPh sb="0" eb="2">
      <t>シシュツ</t>
    </rPh>
    <rPh sb="2" eb="4">
      <t>メイサイ</t>
    </rPh>
    <rPh sb="4" eb="6">
      <t>ホウコク</t>
    </rPh>
    <phoneticPr fontId="4"/>
  </si>
  <si>
    <t>助成金
申請額</t>
    <rPh sb="0" eb="3">
      <t>ジョセイキン</t>
    </rPh>
    <rPh sb="4" eb="7">
      <t>シンセイガク</t>
    </rPh>
    <phoneticPr fontId="2"/>
  </si>
  <si>
    <t>a</t>
    <phoneticPr fontId="2"/>
  </si>
  <si>
    <t>b</t>
    <phoneticPr fontId="2"/>
  </si>
  <si>
    <t>A</t>
    <phoneticPr fontId="2"/>
  </si>
  <si>
    <t>B</t>
    <phoneticPr fontId="2"/>
  </si>
  <si>
    <t>注 収入aと支出A、収入ｂと支出Ｂはそれぞれ金額が一致すること。</t>
    <rPh sb="0" eb="1">
      <t>チュウ</t>
    </rPh>
    <rPh sb="2" eb="4">
      <t>シュウニュウ</t>
    </rPh>
    <rPh sb="6" eb="8">
      <t>シシュツ</t>
    </rPh>
    <rPh sb="10" eb="12">
      <t>シュウニュウ</t>
    </rPh>
    <rPh sb="14" eb="16">
      <t>シシュツ</t>
    </rPh>
    <rPh sb="22" eb="24">
      <t>キンガク</t>
    </rPh>
    <rPh sb="25" eb="27">
      <t>イッチ</t>
    </rPh>
    <phoneticPr fontId="2"/>
  </si>
  <si>
    <t>緑の部分を、更新してください。</t>
    <rPh sb="0" eb="1">
      <t>ミドリ</t>
    </rPh>
    <rPh sb="6" eb="8">
      <t>コウシン</t>
    </rPh>
    <phoneticPr fontId="2"/>
  </si>
  <si>
    <t>経費区分、費目、税率は、ﾌﾟﾙﾀﾞｳﾝﾘｽﾄから選択してください。</t>
    <rPh sb="0" eb="4">
      <t>ケイヒクブン</t>
    </rPh>
    <rPh sb="5" eb="7">
      <t>ヒモク</t>
    </rPh>
    <rPh sb="8" eb="10">
      <t>ゼイリツ</t>
    </rPh>
    <rPh sb="24" eb="26">
      <t>センタク</t>
    </rPh>
    <phoneticPr fontId="2"/>
  </si>
  <si>
    <t>予定調達先等は文字を入力</t>
    <rPh sb="0" eb="5">
      <t>ヨテイチョウタツサキ</t>
    </rPh>
    <rPh sb="5" eb="6">
      <t>トウ</t>
    </rPh>
    <rPh sb="7" eb="9">
      <t>モジ</t>
    </rPh>
    <rPh sb="10" eb="12">
      <t>ニュウリョク</t>
    </rPh>
    <phoneticPr fontId="2"/>
  </si>
  <si>
    <t>単価、数量は、数字を入力してください。</t>
    <rPh sb="0" eb="2">
      <t>タンカ</t>
    </rPh>
    <rPh sb="3" eb="5">
      <t>スウリョウ</t>
    </rPh>
    <rPh sb="7" eb="9">
      <t>スウジ</t>
    </rPh>
    <rPh sb="10" eb="12">
      <t>ニュウリョク</t>
    </rPh>
    <phoneticPr fontId="2"/>
  </si>
  <si>
    <t>税率は、初期は10％になっています。適宜ﾌﾟﾙﾀﾞｳﾝﾘｽﾄから選択してください。</t>
    <rPh sb="0" eb="2">
      <t>ゼイリツ</t>
    </rPh>
    <rPh sb="4" eb="6">
      <t>ショキ</t>
    </rPh>
    <rPh sb="18" eb="20">
      <t>テキギ</t>
    </rPh>
    <rPh sb="32" eb="34">
      <t>センタク</t>
    </rPh>
    <phoneticPr fontId="2"/>
  </si>
  <si>
    <t>行は、必要に応じてコピーして行挿入してください。不要な行は削除しても大丈夫です。</t>
    <rPh sb="0" eb="1">
      <t>ギョウ</t>
    </rPh>
    <rPh sb="3" eb="5">
      <t>ヒツヨウ</t>
    </rPh>
    <rPh sb="6" eb="7">
      <t>オウ</t>
    </rPh>
    <rPh sb="14" eb="17">
      <t>ギョウソウニュウ</t>
    </rPh>
    <rPh sb="24" eb="26">
      <t>フヨウ</t>
    </rPh>
    <rPh sb="27" eb="28">
      <t>ギョウ</t>
    </rPh>
    <rPh sb="29" eb="31">
      <t>サクジョ</t>
    </rPh>
    <rPh sb="34" eb="37">
      <t>ダイジョウブ</t>
    </rPh>
    <phoneticPr fontId="2"/>
  </si>
  <si>
    <t>積算明細書</t>
    <rPh sb="0" eb="2">
      <t>セキサン</t>
    </rPh>
    <rPh sb="2" eb="4">
      <t>メイサイ</t>
    </rPh>
    <phoneticPr fontId="4"/>
  </si>
  <si>
    <t>(交付申請時)第2号様式-４の１収支予算書</t>
    <phoneticPr fontId="2"/>
  </si>
  <si>
    <t>(交付申請時)第2号様式-４の２積算明細書</t>
    <phoneticPr fontId="2"/>
  </si>
  <si>
    <t>【使い方の説明】</t>
    <rPh sb="1" eb="2">
      <t>ツカ</t>
    </rPh>
    <rPh sb="3" eb="4">
      <t>カタ</t>
    </rPh>
    <rPh sb="5" eb="7">
      <t>セツメイ</t>
    </rPh>
    <phoneticPr fontId="2"/>
  </si>
  <si>
    <t>です。</t>
    <phoneticPr fontId="2"/>
  </si>
  <si>
    <t>４の２積算明細書を作成すると、その金額が４の１収支予算書に反映されます。</t>
    <rPh sb="3" eb="8">
      <t>セキサンメイサイショ</t>
    </rPh>
    <rPh sb="9" eb="11">
      <t>サクセイ</t>
    </rPh>
    <rPh sb="17" eb="19">
      <t>キンガク</t>
    </rPh>
    <rPh sb="23" eb="28">
      <t>シュウシヨサンショ</t>
    </rPh>
    <rPh sb="29" eb="31">
      <t>ハンエイ</t>
    </rPh>
    <phoneticPr fontId="2"/>
  </si>
  <si>
    <t>そのため、４の１については、助成対象経費のうちいくらが自己資金であるかを</t>
    <rPh sb="14" eb="20">
      <t>ジョセイタイショウケイヒ</t>
    </rPh>
    <rPh sb="27" eb="31">
      <t>ジコシキン</t>
    </rPh>
    <phoneticPr fontId="2"/>
  </si>
  <si>
    <t>B8のセルに入れると完成します。借入を行う場合は、備考欄に調達先名を記入してください。</t>
    <rPh sb="6" eb="7">
      <t>イ</t>
    </rPh>
    <rPh sb="10" eb="12">
      <t>カンセイ</t>
    </rPh>
    <rPh sb="16" eb="18">
      <t>カリイレ</t>
    </rPh>
    <rPh sb="19" eb="20">
      <t>オコナ</t>
    </rPh>
    <rPh sb="21" eb="23">
      <t>バアイ</t>
    </rPh>
    <rPh sb="25" eb="28">
      <t>ビコウラン</t>
    </rPh>
    <rPh sb="29" eb="33">
      <t>チョウタツサキメイ</t>
    </rPh>
    <rPh sb="34" eb="36">
      <t>キニュウ</t>
    </rPh>
    <phoneticPr fontId="2"/>
  </si>
  <si>
    <t>セルに色がついていますが、印刷時に印刷されないので、そのまま印刷してください。</t>
    <rPh sb="3" eb="4">
      <t>イロ</t>
    </rPh>
    <rPh sb="13" eb="15">
      <t>インサツ</t>
    </rPh>
    <rPh sb="15" eb="16">
      <t>トキ</t>
    </rPh>
    <rPh sb="17" eb="19">
      <t>インサツ</t>
    </rPh>
    <rPh sb="30" eb="32">
      <t>インサツ</t>
    </rPh>
    <phoneticPr fontId="2"/>
  </si>
  <si>
    <t>○交付申請時の提出資料</t>
    <rPh sb="1" eb="6">
      <t>コウフシンセイジ</t>
    </rPh>
    <rPh sb="7" eb="11">
      <t>テイシュツシリョウ</t>
    </rPh>
    <phoneticPr fontId="2"/>
  </si>
  <si>
    <t>交付申請時に提出していただくのは、このExcelファイルのシート名が黄色となっている、</t>
    <rPh sb="0" eb="5">
      <t>コウフシンセイジ</t>
    </rPh>
    <rPh sb="6" eb="8">
      <t>テイシュツ</t>
    </rPh>
    <rPh sb="32" eb="33">
      <t>メイ</t>
    </rPh>
    <rPh sb="34" eb="36">
      <t>キイロ</t>
    </rPh>
    <phoneticPr fontId="2"/>
  </si>
  <si>
    <t>○４の１収支予算書について</t>
    <rPh sb="4" eb="9">
      <t>シュウシヨサンショ</t>
    </rPh>
    <phoneticPr fontId="2"/>
  </si>
  <si>
    <t>○４の２積算明細書について</t>
    <rPh sb="4" eb="6">
      <t>セキサン</t>
    </rPh>
    <rPh sb="6" eb="8">
      <t>メイサイ</t>
    </rPh>
    <rPh sb="8" eb="9">
      <t>ショ</t>
    </rPh>
    <phoneticPr fontId="2"/>
  </si>
  <si>
    <t>・経費区分、費目、税率は、ﾌﾟﾙﾀﾞｳﾝﾘｽﾄから選択してください。</t>
    <rPh sb="1" eb="5">
      <t>ケイヒクブン</t>
    </rPh>
    <rPh sb="6" eb="8">
      <t>ヒモク</t>
    </rPh>
    <rPh sb="9" eb="11">
      <t>ゼイリツ</t>
    </rPh>
    <rPh sb="25" eb="27">
      <t>センタク</t>
    </rPh>
    <phoneticPr fontId="2"/>
  </si>
  <si>
    <t>・予定調達先等は文字を入力</t>
    <rPh sb="1" eb="6">
      <t>ヨテイチョウタツサキ</t>
    </rPh>
    <rPh sb="6" eb="7">
      <t>トウ</t>
    </rPh>
    <rPh sb="8" eb="10">
      <t>モジ</t>
    </rPh>
    <rPh sb="11" eb="13">
      <t>ニュウリョク</t>
    </rPh>
    <phoneticPr fontId="2"/>
  </si>
  <si>
    <t>D33の金額を交付申請書に記入してください。</t>
    <rPh sb="4" eb="6">
      <t>キンガク</t>
    </rPh>
    <rPh sb="7" eb="9">
      <t>コウフ</t>
    </rPh>
    <rPh sb="9" eb="12">
      <t>シンセイショ</t>
    </rPh>
    <rPh sb="13" eb="15">
      <t>キニュウ</t>
    </rPh>
    <phoneticPr fontId="2"/>
  </si>
  <si>
    <t>・緑の部分を、入力してください。</t>
    <rPh sb="1" eb="2">
      <t>ミドリ</t>
    </rPh>
    <rPh sb="7" eb="9">
      <t>ニュウリョク</t>
    </rPh>
    <phoneticPr fontId="2"/>
  </si>
  <si>
    <t>　セルに色がついていますが、印刷時に印刷されないので、そのまま印刷してください。</t>
    <rPh sb="4" eb="5">
      <t>イロ</t>
    </rPh>
    <rPh sb="14" eb="16">
      <t>インサツ</t>
    </rPh>
    <rPh sb="16" eb="17">
      <t>トキ</t>
    </rPh>
    <rPh sb="18" eb="20">
      <t>インサツ</t>
    </rPh>
    <rPh sb="31" eb="33">
      <t>インサツ</t>
    </rPh>
    <phoneticPr fontId="2"/>
  </si>
  <si>
    <t>←クリックすると、シートが開きます。</t>
    <rPh sb="13" eb="14">
      <t>ヒラ</t>
    </rPh>
    <phoneticPr fontId="2"/>
  </si>
  <si>
    <t>シート名</t>
    <rPh sb="3" eb="4">
      <t>メイ</t>
    </rPh>
    <phoneticPr fontId="2"/>
  </si>
  <si>
    <r>
      <t>・単価、数量は、数字を入力してください。</t>
    </r>
    <r>
      <rPr>
        <sz val="11"/>
        <color rgb="FFFF0000"/>
        <rFont val="ＭＳ Ｐゴシック"/>
        <family val="3"/>
        <charset val="128"/>
        <scheme val="minor"/>
      </rPr>
      <t>単価、数量の入力がないと、金額は反映されません。</t>
    </r>
    <rPh sb="1" eb="3">
      <t>タンカ</t>
    </rPh>
    <rPh sb="4" eb="6">
      <t>スウリョウ</t>
    </rPh>
    <rPh sb="8" eb="10">
      <t>スウジ</t>
    </rPh>
    <rPh sb="11" eb="13">
      <t>ニュウリョク</t>
    </rPh>
    <rPh sb="20" eb="22">
      <t>タンカ</t>
    </rPh>
    <rPh sb="23" eb="25">
      <t>スウリョウ</t>
    </rPh>
    <rPh sb="26" eb="28">
      <t>ニュウリョク</t>
    </rPh>
    <rPh sb="33" eb="35">
      <t>キンガク</t>
    </rPh>
    <rPh sb="36" eb="38">
      <t>ハンエイ</t>
    </rPh>
    <phoneticPr fontId="2"/>
  </si>
  <si>
    <t>・旅費の宿泊費には、上限があります。詳細は、公募要領をご覧ください。</t>
    <rPh sb="1" eb="3">
      <t>リョヒ</t>
    </rPh>
    <rPh sb="4" eb="7">
      <t>シュクハクヒ</t>
    </rPh>
    <rPh sb="10" eb="12">
      <t>ジョウゲン</t>
    </rPh>
    <rPh sb="18" eb="20">
      <t>ショウサイ</t>
    </rPh>
    <rPh sb="22" eb="26">
      <t>コウボヨウリョウ</t>
    </rPh>
    <rPh sb="28" eb="29">
      <t>ラン</t>
    </rPh>
    <phoneticPr fontId="2"/>
  </si>
  <si>
    <t>・税率は、初期は10％になっています。8％の取引である場合は、適宜ﾌﾟﾙﾀﾞｳﾝﾘｽﾄから変更してください。</t>
    <rPh sb="1" eb="3">
      <t>ゼイリツ</t>
    </rPh>
    <rPh sb="5" eb="7">
      <t>ショキ</t>
    </rPh>
    <rPh sb="22" eb="24">
      <t>トリヒキ</t>
    </rPh>
    <rPh sb="27" eb="29">
      <t>バアイ</t>
    </rPh>
    <rPh sb="31" eb="33">
      <t>テキギ</t>
    </rPh>
    <rPh sb="45" eb="47">
      <t>ヘンコウ</t>
    </rPh>
    <phoneticPr fontId="2"/>
  </si>
  <si>
    <t>・行は、必要に応じてコピーして行挿入してください。不要な行は削除しても、しなくても大丈夫です。</t>
    <rPh sb="1" eb="2">
      <t>ギョウ</t>
    </rPh>
    <rPh sb="4" eb="6">
      <t>ヒツヨウ</t>
    </rPh>
    <rPh sb="7" eb="8">
      <t>オウ</t>
    </rPh>
    <rPh sb="15" eb="18">
      <t>ギョウソウニュウ</t>
    </rPh>
    <rPh sb="25" eb="27">
      <t>フヨウ</t>
    </rPh>
    <rPh sb="28" eb="29">
      <t>ギョウ</t>
    </rPh>
    <rPh sb="30" eb="32">
      <t>サクジョ</t>
    </rPh>
    <rPh sb="41" eb="44">
      <t>ダイジョウブ</t>
    </rPh>
    <phoneticPr fontId="2"/>
  </si>
  <si>
    <t>ご不明な点や、不具合がありましたら、ご連絡ください。</t>
    <rPh sb="1" eb="3">
      <t>フメイ</t>
    </rPh>
    <rPh sb="4" eb="5">
      <t>テン</t>
    </rPh>
    <rPh sb="7" eb="10">
      <t>フグアイ</t>
    </rPh>
    <rPh sb="19" eb="21">
      <t>レンラク</t>
    </rPh>
    <phoneticPr fontId="2"/>
  </si>
  <si>
    <t>【提出先・問合せ先】</t>
  </si>
  <si>
    <t>○公益財団法人岐阜県産業経済振興センター経営支援部 取引推進課資金支援担当</t>
  </si>
  <si>
    <t>住所：〒500-8505　岐阜市薮田南５-14-53 ＯＫＢふれあい会館１棟10階</t>
  </si>
  <si>
    <t>電話：058-277-1083　ＦＡＸ：058-277-1095</t>
  </si>
  <si>
    <r>
      <t>メール</t>
    </r>
    <r>
      <rPr>
        <u/>
        <sz val="11"/>
        <color theme="10"/>
        <rFont val="ＭＳ Ｐゴシック"/>
        <family val="3"/>
        <charset val="128"/>
        <scheme val="minor"/>
      </rPr>
      <t>：fund-k@gpc-gifu.or.jp　　</t>
    </r>
  </si>
  <si>
    <t>交付申請時</t>
    <rPh sb="0" eb="4">
      <t>コウフシンセイ</t>
    </rPh>
    <rPh sb="4" eb="5">
      <t>ジ</t>
    </rPh>
    <phoneticPr fontId="2"/>
  </si>
  <si>
    <t>変更申請時</t>
    <rPh sb="0" eb="2">
      <t>ヘンコウ</t>
    </rPh>
    <rPh sb="2" eb="4">
      <t>シンセイ</t>
    </rPh>
    <rPh sb="4" eb="5">
      <t/>
    </rPh>
    <phoneticPr fontId="2"/>
  </si>
  <si>
    <t>(変更申請時)第7号様式変更収支予算書</t>
    <phoneticPr fontId="2"/>
  </si>
  <si>
    <t>(変更申請時)様式４の２支出明細書</t>
    <phoneticPr fontId="2"/>
  </si>
  <si>
    <t>実績報告時</t>
    <rPh sb="0" eb="2">
      <t>ジッセキ</t>
    </rPh>
    <rPh sb="2" eb="4">
      <t>ホウコク</t>
    </rPh>
    <rPh sb="4" eb="5">
      <t/>
    </rPh>
    <phoneticPr fontId="2"/>
  </si>
  <si>
    <t>(実績報告時)第11号様式収支精算書</t>
    <phoneticPr fontId="2"/>
  </si>
  <si>
    <t>(実績報告時・遂行状況報告時)第12号様式支出明細報告書</t>
    <phoneticPr fontId="2"/>
  </si>
  <si>
    <t>遂行状況報告時</t>
    <rPh sb="0" eb="4">
      <t>スイコウジョウキョウ</t>
    </rPh>
    <rPh sb="4" eb="6">
      <t>ホウコク</t>
    </rPh>
    <rPh sb="6" eb="7">
      <t/>
    </rPh>
    <phoneticPr fontId="2"/>
  </si>
  <si>
    <t>○変更申請時の提出資料</t>
    <rPh sb="1" eb="3">
      <t>ヘンコウ</t>
    </rPh>
    <rPh sb="3" eb="5">
      <t>シンセイ</t>
    </rPh>
    <rPh sb="5" eb="6">
      <t>ジ</t>
    </rPh>
    <rPh sb="7" eb="11">
      <t>テイシュツシリョウ</t>
    </rPh>
    <phoneticPr fontId="2"/>
  </si>
  <si>
    <t>(半期経過時）</t>
    <rPh sb="1" eb="3">
      <t>ハンキ</t>
    </rPh>
    <rPh sb="3" eb="5">
      <t>ケイカ</t>
    </rPh>
    <rPh sb="5" eb="6">
      <t>ジ</t>
    </rPh>
    <phoneticPr fontId="2"/>
  </si>
  <si>
    <t>（変更がある場合）</t>
    <rPh sb="1" eb="3">
      <t>ヘンコウ</t>
    </rPh>
    <rPh sb="6" eb="8">
      <t>バアイ</t>
    </rPh>
    <phoneticPr fontId="2"/>
  </si>
  <si>
    <t>（実績報告時）</t>
    <rPh sb="1" eb="6">
      <t>ジッセキホウコクジ</t>
    </rPh>
    <phoneticPr fontId="2"/>
  </si>
  <si>
    <t>○遂行状況報告時の提出資料</t>
    <rPh sb="1" eb="3">
      <t>スイコウ</t>
    </rPh>
    <rPh sb="3" eb="5">
      <t>ジョウキョウ</t>
    </rPh>
    <rPh sb="5" eb="7">
      <t>ホウコク</t>
    </rPh>
    <rPh sb="7" eb="8">
      <t>ジ</t>
    </rPh>
    <rPh sb="9" eb="13">
      <t>テイシュツシリョウ</t>
    </rPh>
    <phoneticPr fontId="2"/>
  </si>
  <si>
    <t>交付申請時に提出していただくのは、このExcelファイルのシート名がオレンジ色となっている、</t>
    <rPh sb="0" eb="5">
      <t>コウフシンセイジ</t>
    </rPh>
    <rPh sb="6" eb="8">
      <t>テイシュツ</t>
    </rPh>
    <rPh sb="32" eb="33">
      <t>メイ</t>
    </rPh>
    <rPh sb="38" eb="39">
      <t>イロ</t>
    </rPh>
    <phoneticPr fontId="2"/>
  </si>
  <si>
    <t>変更申請時に提出していただくのは、このExcelファイルのシート名が青色となっている、</t>
    <rPh sb="0" eb="2">
      <t>ヘンコウ</t>
    </rPh>
    <rPh sb="2" eb="4">
      <t>シンセイ</t>
    </rPh>
    <rPh sb="4" eb="5">
      <t>ジ</t>
    </rPh>
    <rPh sb="6" eb="8">
      <t>テイシュツ</t>
    </rPh>
    <rPh sb="32" eb="33">
      <t>メイ</t>
    </rPh>
    <rPh sb="34" eb="35">
      <t>アオ</t>
    </rPh>
    <rPh sb="35" eb="36">
      <t>イロ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</si>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</sst>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theme="1"/>
      <name val="BIZ UD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5" fillId="0" borderId="6" xfId="2" applyBorder="1" applyAlignment="1">
      <alignment vertical="center" wrapText="1" shrinkToFit="1"/>
    </xf>
    <xf numFmtId="0" fontId="5" fillId="0" borderId="2" xfId="2" applyBorder="1" applyAlignment="1">
      <alignment vertical="center" wrapText="1" shrinkToFit="1"/>
    </xf>
    <xf numFmtId="0" fontId="5" fillId="0" borderId="2" xfId="2" applyBorder="1" applyAlignment="1">
      <alignment vertical="center" shrinkToFit="1"/>
    </xf>
    <xf numFmtId="0" fontId="5" fillId="0" borderId="11" xfId="2" applyBorder="1" applyAlignment="1">
      <alignment vertical="center" shrinkToFit="1"/>
    </xf>
    <xf numFmtId="0" fontId="5" fillId="0" borderId="11" xfId="2" quotePrefix="1" applyBorder="1" applyAlignment="1">
      <alignment vertical="center" wrapText="1" shrinkToFit="1"/>
    </xf>
    <xf numFmtId="0" fontId="5" fillId="0" borderId="11" xfId="2" quotePrefix="1" applyBorder="1" applyAlignment="1">
      <alignment vertical="center" shrinkToFit="1"/>
    </xf>
    <xf numFmtId="0" fontId="5" fillId="0" borderId="1" xfId="2" applyBorder="1" applyAlignment="1">
      <alignment vertical="center" shrinkToFit="1"/>
    </xf>
    <xf numFmtId="0" fontId="5" fillId="0" borderId="14" xfId="2" applyBorder="1" applyAlignment="1">
      <alignment vertical="center" wrapText="1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horizontal="center" vertical="center"/>
    </xf>
    <xf numFmtId="0" fontId="5" fillId="0" borderId="0" xfId="2" applyAlignment="1">
      <alignment vertical="center" wrapText="1"/>
    </xf>
    <xf numFmtId="0" fontId="10" fillId="0" borderId="3" xfId="2" applyFont="1" applyBorder="1">
      <alignment vertical="center"/>
    </xf>
    <xf numFmtId="0" fontId="11" fillId="0" borderId="3" xfId="2" applyFont="1" applyBorder="1" applyAlignment="1">
      <alignment horizontal="center" vertical="center"/>
    </xf>
    <xf numFmtId="0" fontId="5" fillId="0" borderId="0" xfId="2">
      <alignment vertical="center"/>
    </xf>
    <xf numFmtId="0" fontId="7" fillId="0" borderId="0" xfId="2" applyFont="1">
      <alignment vertical="center"/>
    </xf>
    <xf numFmtId="38" fontId="5" fillId="0" borderId="0" xfId="1" applyFont="1" applyAlignment="1">
      <alignment vertical="center"/>
    </xf>
    <xf numFmtId="0" fontId="3" fillId="0" borderId="0" xfId="0" applyFont="1">
      <alignment vertical="center"/>
    </xf>
    <xf numFmtId="0" fontId="5" fillId="0" borderId="15" xfId="2" applyBorder="1">
      <alignment vertical="center"/>
    </xf>
    <xf numFmtId="0" fontId="5" fillId="0" borderId="16" xfId="2" applyBorder="1">
      <alignment vertical="center"/>
    </xf>
    <xf numFmtId="38" fontId="5" fillId="0" borderId="6" xfId="1" applyFont="1" applyBorder="1" applyAlignment="1">
      <alignment horizontal="right" vertical="center" shrinkToFit="1"/>
    </xf>
    <xf numFmtId="38" fontId="9" fillId="0" borderId="6" xfId="1" applyFont="1" applyBorder="1" applyAlignment="1">
      <alignment horizontal="right" vertical="center" shrinkToFit="1"/>
    </xf>
    <xf numFmtId="38" fontId="5" fillId="0" borderId="7" xfId="1" applyFont="1" applyBorder="1" applyAlignment="1">
      <alignment horizontal="right" vertical="center" shrinkToFit="1"/>
    </xf>
    <xf numFmtId="38" fontId="5" fillId="0" borderId="2" xfId="1" applyFont="1" applyBorder="1" applyAlignment="1">
      <alignment horizontal="right" vertical="center" shrinkToFit="1"/>
    </xf>
    <xf numFmtId="38" fontId="9" fillId="0" borderId="2" xfId="1" applyFont="1" applyBorder="1" applyAlignment="1">
      <alignment horizontal="right" vertical="center" shrinkToFit="1"/>
    </xf>
    <xf numFmtId="38" fontId="5" fillId="0" borderId="9" xfId="1" applyFont="1" applyBorder="1" applyAlignment="1">
      <alignment horizontal="right" vertical="center" shrinkToFit="1"/>
    </xf>
    <xf numFmtId="38" fontId="3" fillId="0" borderId="1" xfId="1" applyFont="1" applyBorder="1" applyAlignment="1">
      <alignment horizontal="right" vertical="center" shrinkToFit="1"/>
    </xf>
    <xf numFmtId="176" fontId="5" fillId="0" borderId="6" xfId="2" applyNumberFormat="1" applyBorder="1">
      <alignment vertical="center"/>
    </xf>
    <xf numFmtId="176" fontId="5" fillId="0" borderId="8" xfId="2" applyNumberFormat="1" applyBorder="1">
      <alignment vertical="center"/>
    </xf>
    <xf numFmtId="176" fontId="5" fillId="0" borderId="2" xfId="2" applyNumberFormat="1" applyBorder="1">
      <alignment vertical="center"/>
    </xf>
    <xf numFmtId="176" fontId="5" fillId="0" borderId="10" xfId="2" applyNumberFormat="1" applyBorder="1">
      <alignment vertical="center"/>
    </xf>
    <xf numFmtId="176" fontId="5" fillId="0" borderId="11" xfId="2" applyNumberFormat="1" applyBorder="1">
      <alignment vertical="center"/>
    </xf>
    <xf numFmtId="176" fontId="5" fillId="0" borderId="12" xfId="2" applyNumberFormat="1" applyBorder="1">
      <alignment vertical="center"/>
    </xf>
    <xf numFmtId="176" fontId="5" fillId="0" borderId="1" xfId="2" applyNumberFormat="1" applyBorder="1">
      <alignment vertical="center"/>
    </xf>
    <xf numFmtId="176" fontId="5" fillId="0" borderId="13" xfId="2" applyNumberFormat="1" applyBorder="1">
      <alignment vertical="center"/>
    </xf>
    <xf numFmtId="38" fontId="5" fillId="0" borderId="2" xfId="1" applyFont="1" applyBorder="1" applyAlignment="1">
      <alignment horizontal="right" vertical="center" wrapText="1"/>
    </xf>
    <xf numFmtId="38" fontId="5" fillId="0" borderId="15" xfId="1" applyFont="1" applyBorder="1" applyAlignment="1">
      <alignment horizontal="right" vertical="center" wrapText="1"/>
    </xf>
    <xf numFmtId="38" fontId="5" fillId="0" borderId="6" xfId="1" applyFont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0" fontId="5" fillId="2" borderId="5" xfId="2" applyFill="1" applyBorder="1" applyAlignment="1">
      <alignment horizontal="center" vertical="center" wrapText="1"/>
    </xf>
    <xf numFmtId="38" fontId="5" fillId="4" borderId="4" xfId="1" applyFont="1" applyFill="1" applyBorder="1" applyAlignment="1">
      <alignment vertical="center" wrapText="1"/>
    </xf>
    <xf numFmtId="0" fontId="5" fillId="0" borderId="4" xfId="2" applyBorder="1" applyAlignment="1">
      <alignment horizontal="center" vertical="center" wrapText="1"/>
    </xf>
    <xf numFmtId="0" fontId="5" fillId="2" borderId="4" xfId="2" applyFill="1" applyBorder="1" applyAlignment="1">
      <alignment horizontal="center" vertical="center" wrapText="1"/>
    </xf>
    <xf numFmtId="38" fontId="5" fillId="3" borderId="4" xfId="1" applyFont="1" applyFill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left" vertical="center" indent="2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9" xfId="0" applyBorder="1" applyAlignment="1">
      <alignment horizontal="left" vertical="center" indent="2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38" fontId="0" fillId="0" borderId="0" xfId="1" applyFont="1">
      <alignment vertical="center"/>
    </xf>
    <xf numFmtId="0" fontId="5" fillId="0" borderId="25" xfId="2" applyBorder="1" applyAlignment="1">
      <alignment horizontal="center" vertical="center"/>
    </xf>
    <xf numFmtId="0" fontId="5" fillId="0" borderId="26" xfId="2" applyBorder="1" applyAlignment="1">
      <alignment vertical="center" shrinkToFit="1"/>
    </xf>
    <xf numFmtId="0" fontId="5" fillId="0" borderId="19" xfId="2" applyBorder="1" applyAlignment="1">
      <alignment vertical="center" shrinkToFit="1"/>
    </xf>
    <xf numFmtId="0" fontId="5" fillId="0" borderId="23" xfId="2" applyBorder="1" applyAlignment="1">
      <alignment vertical="center" shrinkToFit="1"/>
    </xf>
    <xf numFmtId="0" fontId="5" fillId="0" borderId="18" xfId="2" applyBorder="1" applyAlignment="1">
      <alignment vertical="center" shrinkToFit="1"/>
    </xf>
    <xf numFmtId="0" fontId="11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5" fillId="0" borderId="11" xfId="2" applyBorder="1" applyAlignment="1">
      <alignment horizontal="center" vertical="center" wrapText="1"/>
    </xf>
    <xf numFmtId="38" fontId="5" fillId="0" borderId="11" xfId="1" applyFont="1" applyBorder="1" applyAlignment="1">
      <alignment horizontal="right" vertical="center" shrinkToFit="1"/>
    </xf>
    <xf numFmtId="38" fontId="9" fillId="0" borderId="11" xfId="1" applyFont="1" applyBorder="1" applyAlignment="1">
      <alignment horizontal="right" vertical="center" shrinkToFit="1"/>
    </xf>
    <xf numFmtId="38" fontId="5" fillId="0" borderId="11" xfId="1" applyFont="1" applyBorder="1" applyAlignment="1">
      <alignment horizontal="right" vertical="center" wrapText="1"/>
    </xf>
    <xf numFmtId="0" fontId="5" fillId="0" borderId="11" xfId="2" applyBorder="1" applyAlignment="1">
      <alignment vertical="center" wrapText="1"/>
    </xf>
    <xf numFmtId="0" fontId="5" fillId="0" borderId="11" xfId="2" applyBorder="1">
      <alignment vertical="center"/>
    </xf>
    <xf numFmtId="0" fontId="5" fillId="0" borderId="11" xfId="2" applyBorder="1" applyAlignment="1">
      <alignment horizontal="center" vertical="center"/>
    </xf>
    <xf numFmtId="0" fontId="5" fillId="2" borderId="11" xfId="2" applyFill="1" applyBorder="1" applyAlignment="1">
      <alignment horizontal="center" vertical="center" wrapText="1"/>
    </xf>
    <xf numFmtId="0" fontId="5" fillId="0" borderId="11" xfId="2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5" fillId="0" borderId="11" xfId="4" applyFont="1" applyBorder="1" applyAlignment="1">
      <alignment horizontal="right" vertical="center" shrinkToFit="1"/>
    </xf>
    <xf numFmtId="9" fontId="5" fillId="0" borderId="11" xfId="4" applyFont="1" applyBorder="1" applyAlignment="1">
      <alignment horizontal="right" vertical="center" wrapText="1"/>
    </xf>
    <xf numFmtId="38" fontId="0" fillId="0" borderId="0" xfId="1" applyFont="1" applyAlignment="1">
      <alignment horizontal="right" vertical="center"/>
    </xf>
    <xf numFmtId="38" fontId="0" fillId="0" borderId="11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22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 wrapText="1"/>
    </xf>
    <xf numFmtId="38" fontId="0" fillId="0" borderId="22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19" xfId="1" applyFont="1" applyBorder="1">
      <alignment vertical="center"/>
    </xf>
    <xf numFmtId="38" fontId="5" fillId="0" borderId="11" xfId="1" applyFont="1" applyBorder="1" applyAlignment="1">
      <alignment vertical="center" shrinkToFit="1"/>
    </xf>
    <xf numFmtId="38" fontId="0" fillId="5" borderId="23" xfId="1" applyFont="1" applyFill="1" applyBorder="1">
      <alignment vertical="center"/>
    </xf>
    <xf numFmtId="0" fontId="0" fillId="2" borderId="0" xfId="0" applyFill="1">
      <alignment vertical="center"/>
    </xf>
    <xf numFmtId="38" fontId="0" fillId="5" borderId="11" xfId="1" applyFont="1" applyFill="1" applyBorder="1">
      <alignment vertical="center"/>
    </xf>
    <xf numFmtId="0" fontId="5" fillId="0" borderId="0" xfId="2" applyAlignment="1">
      <alignment horizontal="right" vertical="center"/>
    </xf>
    <xf numFmtId="9" fontId="5" fillId="6" borderId="11" xfId="4" applyFont="1" applyFill="1" applyBorder="1" applyAlignment="1">
      <alignment horizontal="right" vertical="center" shrinkToFit="1"/>
    </xf>
    <xf numFmtId="38" fontId="5" fillId="7" borderId="11" xfId="1" applyFont="1" applyFill="1" applyBorder="1" applyAlignment="1">
      <alignment horizontal="center" vertical="center" wrapText="1"/>
    </xf>
    <xf numFmtId="0" fontId="5" fillId="6" borderId="11" xfId="2" applyFill="1" applyBorder="1" applyAlignment="1">
      <alignment vertical="center" shrinkToFit="1"/>
    </xf>
    <xf numFmtId="38" fontId="5" fillId="6" borderId="11" xfId="1" applyFont="1" applyFill="1" applyBorder="1" applyAlignment="1">
      <alignment vertical="center" shrinkToFit="1"/>
    </xf>
    <xf numFmtId="0" fontId="5" fillId="6" borderId="11" xfId="2" applyFill="1" applyBorder="1" applyAlignment="1">
      <alignment vertical="center" wrapText="1" shrinkToFit="1"/>
    </xf>
    <xf numFmtId="0" fontId="5" fillId="6" borderId="11" xfId="2" quotePrefix="1" applyFill="1" applyBorder="1" applyAlignment="1">
      <alignment vertical="center" wrapText="1" shrinkToFit="1"/>
    </xf>
    <xf numFmtId="0" fontId="5" fillId="6" borderId="11" xfId="2" quotePrefix="1" applyFill="1" applyBorder="1" applyAlignment="1">
      <alignment vertical="center" shrinkToFit="1"/>
    </xf>
    <xf numFmtId="0" fontId="0" fillId="6" borderId="11" xfId="0" applyFill="1" applyBorder="1">
      <alignment vertical="center"/>
    </xf>
    <xf numFmtId="38" fontId="0" fillId="6" borderId="11" xfId="1" applyFont="1" applyFill="1" applyBorder="1">
      <alignment vertical="center"/>
    </xf>
    <xf numFmtId="0" fontId="5" fillId="6" borderId="11" xfId="2" applyFill="1" applyBorder="1" applyAlignment="1">
      <alignment horizontal="left" vertical="center" wrapText="1"/>
    </xf>
    <xf numFmtId="0" fontId="5" fillId="6" borderId="11" xfId="2" applyFill="1" applyBorder="1" applyAlignment="1">
      <alignment horizontal="left" vertical="center" wrapText="1" shrinkToFit="1"/>
    </xf>
    <xf numFmtId="0" fontId="15" fillId="0" borderId="0" xfId="0" applyFont="1">
      <alignment vertical="center"/>
    </xf>
    <xf numFmtId="38" fontId="0" fillId="0" borderId="22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5" fillId="4" borderId="11" xfId="1" applyFont="1" applyFill="1" applyBorder="1" applyAlignment="1">
      <alignment vertical="center" wrapText="1"/>
    </xf>
    <xf numFmtId="38" fontId="3" fillId="0" borderId="11" xfId="1" applyFont="1" applyBorder="1" applyAlignment="1">
      <alignment horizontal="right" vertical="center" shrinkToFit="1"/>
    </xf>
    <xf numFmtId="38" fontId="16" fillId="0" borderId="11" xfId="1" applyFont="1" applyBorder="1" applyAlignment="1">
      <alignment horizontal="center" vertical="center" wrapText="1"/>
    </xf>
    <xf numFmtId="38" fontId="0" fillId="0" borderId="18" xfId="0" applyNumberFormat="1" applyBorder="1">
      <alignment vertical="center"/>
    </xf>
    <xf numFmtId="0" fontId="0" fillId="0" borderId="2" xfId="0" applyBorder="1" applyAlignment="1">
      <alignment horizontal="left" vertical="center" indent="2"/>
    </xf>
    <xf numFmtId="0" fontId="14" fillId="0" borderId="17" xfId="0" applyFont="1" applyBorder="1">
      <alignment vertical="center"/>
    </xf>
    <xf numFmtId="38" fontId="14" fillId="0" borderId="17" xfId="1" applyFont="1" applyBorder="1">
      <alignment vertical="center"/>
    </xf>
    <xf numFmtId="0" fontId="5" fillId="5" borderId="11" xfId="2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" xfId="0" applyBorder="1">
      <alignment vertical="center"/>
    </xf>
    <xf numFmtId="0" fontId="17" fillId="0" borderId="0" xfId="5">
      <alignment vertical="center"/>
    </xf>
    <xf numFmtId="0" fontId="17" fillId="0" borderId="0" xfId="5" applyFill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indent="1"/>
    </xf>
    <xf numFmtId="0" fontId="17" fillId="0" borderId="0" xfId="5" applyAlignment="1">
      <alignment horizontal="left" vertical="center" indent="1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1" xfId="1" applyFont="1" applyBorder="1" applyAlignment="1">
      <alignment horizontal="left" vertical="center"/>
    </xf>
    <xf numFmtId="38" fontId="5" fillId="0" borderId="0" xfId="1" applyFont="1" applyAlignment="1">
      <alignment vertical="center"/>
    </xf>
    <xf numFmtId="0" fontId="11" fillId="0" borderId="0" xfId="2" applyFont="1" applyAlignment="1">
      <alignment horizontal="right" vertical="center" wrapText="1"/>
    </xf>
    <xf numFmtId="0" fontId="5" fillId="0" borderId="0" xfId="2">
      <alignment vertical="center"/>
    </xf>
    <xf numFmtId="0" fontId="12" fillId="0" borderId="3" xfId="2" applyFont="1" applyBorder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7" fillId="0" borderId="0" xfId="5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17" fillId="0" borderId="0" xfId="5" applyAlignment="1">
      <alignment horizontal="left" vertical="center" wrapText="1" shrinkToFit="1"/>
    </xf>
  </cellXfs>
  <cellStyles count="6">
    <cellStyle name="パーセント" xfId="4" builtinId="5"/>
    <cellStyle name="ハイパーリンク" xfId="5" builtinId="8"/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-chiiki@aibsc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51BE-41E6-47E1-AAD5-4FC1B174153B}">
  <sheetPr>
    <tabColor rgb="FFFFFF00"/>
  </sheetPr>
  <dimension ref="A1:L37"/>
  <sheetViews>
    <sheetView zoomScale="70" zoomScaleNormal="70" zoomScaleSheetLayoutView="100" workbookViewId="0">
      <selection activeCell="D1" sqref="D1"/>
    </sheetView>
  </sheetViews>
  <sheetFormatPr defaultRowHeight="13.5" x14ac:dyDescent="0.15"/>
  <cols>
    <col min="1" max="1" width="27.125" customWidth="1"/>
    <col min="2" max="4" width="16.75" style="59" customWidth="1"/>
    <col min="5" max="5" width="11.625" customWidth="1"/>
  </cols>
  <sheetData>
    <row r="1" spans="1:12" x14ac:dyDescent="0.15">
      <c r="A1" t="s">
        <v>76</v>
      </c>
      <c r="F1" t="s">
        <v>65</v>
      </c>
    </row>
    <row r="2" spans="1:12" x14ac:dyDescent="0.15">
      <c r="F2" t="s">
        <v>66</v>
      </c>
    </row>
    <row r="3" spans="1:12" ht="21" x14ac:dyDescent="0.15">
      <c r="A3" s="134" t="s">
        <v>83</v>
      </c>
      <c r="B3" s="134"/>
      <c r="C3" s="134"/>
      <c r="D3" s="134"/>
      <c r="E3" s="134"/>
    </row>
    <row r="4" spans="1:12" ht="22.5" customHeight="1" x14ac:dyDescent="0.15">
      <c r="A4" s="135" t="str">
        <f>+IF(B7=0,"",IF(B7&lt;500000,"！助成金額が50万円を下回っています。！",IF((B32/B33)&gt;60%,"!委託費が60％を超えています！","")))</f>
        <v/>
      </c>
      <c r="B4" s="135"/>
      <c r="C4" s="135"/>
      <c r="D4" s="135"/>
      <c r="E4" s="135"/>
      <c r="F4" t="s">
        <v>75</v>
      </c>
    </row>
    <row r="5" spans="1:12" x14ac:dyDescent="0.15">
      <c r="A5" s="50" t="s">
        <v>34</v>
      </c>
      <c r="E5" s="80" t="s">
        <v>41</v>
      </c>
    </row>
    <row r="6" spans="1:12" ht="25.5" customHeight="1" x14ac:dyDescent="0.15">
      <c r="A6" s="48" t="s">
        <v>35</v>
      </c>
      <c r="B6" s="81" t="s">
        <v>36</v>
      </c>
      <c r="C6" s="136" t="s">
        <v>37</v>
      </c>
      <c r="D6" s="136"/>
      <c r="E6" s="136"/>
    </row>
    <row r="7" spans="1:12" ht="24.75" customHeight="1" x14ac:dyDescent="0.15">
      <c r="A7" s="47" t="s">
        <v>38</v>
      </c>
      <c r="B7" s="82">
        <f>+MIN(D33,2000000)</f>
        <v>0</v>
      </c>
      <c r="C7" s="137" t="s">
        <v>97</v>
      </c>
      <c r="D7" s="137"/>
      <c r="E7" s="137"/>
    </row>
    <row r="8" spans="1:12" ht="24.75" customHeight="1" x14ac:dyDescent="0.15">
      <c r="A8" s="106" t="s">
        <v>62</v>
      </c>
      <c r="B8" s="107"/>
      <c r="C8" s="136"/>
      <c r="D8" s="136"/>
      <c r="E8" s="136"/>
      <c r="F8" s="96" t="s">
        <v>64</v>
      </c>
    </row>
    <row r="9" spans="1:12" ht="24.75" customHeight="1" x14ac:dyDescent="0.15">
      <c r="A9" s="47" t="s">
        <v>39</v>
      </c>
      <c r="B9" s="82">
        <f>+B10-B7-B8</f>
        <v>0</v>
      </c>
      <c r="C9" s="137"/>
      <c r="D9" s="137"/>
      <c r="E9" s="137"/>
      <c r="F9" t="s">
        <v>68</v>
      </c>
      <c r="L9" t="s">
        <v>71</v>
      </c>
    </row>
    <row r="10" spans="1:12" ht="24.75" customHeight="1" x14ac:dyDescent="0.15">
      <c r="A10" s="47" t="s">
        <v>69</v>
      </c>
      <c r="B10" s="82">
        <f>+B33</f>
        <v>0</v>
      </c>
      <c r="C10" s="137" t="s">
        <v>98</v>
      </c>
      <c r="D10" s="137"/>
      <c r="E10" s="137"/>
    </row>
    <row r="13" spans="1:12" x14ac:dyDescent="0.15">
      <c r="A13" s="50" t="s">
        <v>42</v>
      </c>
      <c r="E13" s="49" t="s">
        <v>41</v>
      </c>
    </row>
    <row r="14" spans="1:12" ht="37.5" customHeight="1" x14ac:dyDescent="0.15">
      <c r="A14" s="54" t="s">
        <v>89</v>
      </c>
      <c r="B14" s="83" t="s">
        <v>63</v>
      </c>
      <c r="C14" s="84" t="s">
        <v>54</v>
      </c>
      <c r="D14" s="85" t="s">
        <v>96</v>
      </c>
      <c r="E14" s="57" t="s">
        <v>37</v>
      </c>
    </row>
    <row r="15" spans="1:12" ht="23.25" customHeight="1" x14ac:dyDescent="0.15">
      <c r="A15" s="119" t="s">
        <v>15</v>
      </c>
      <c r="B15" s="120">
        <f>+SUM(B16)</f>
        <v>0</v>
      </c>
      <c r="C15" s="120">
        <f>+SUM(C16)</f>
        <v>0</v>
      </c>
      <c r="D15" s="120"/>
      <c r="E15" s="124"/>
    </row>
    <row r="16" spans="1:12" ht="23.25" customHeight="1" x14ac:dyDescent="0.15">
      <c r="A16" s="52" t="s">
        <v>15</v>
      </c>
      <c r="B16" s="88">
        <f>+IFERROR(SUMIF('(交付申請時)第2号様式-４の２積算明細書'!$C$5:$C$19,'(交付申請時)第2号様式-４の１収支予算書'!A16,'(交付申請時)第2号様式-４の２積算明細書'!$H$5:$H$19),0)</f>
        <v>0</v>
      </c>
      <c r="C16" s="89">
        <f>+IFERROR(SUMIF('(交付申請時)第2号様式-４の２積算明細書'!$C$5:$C$19,'(交付申請時)第2号様式-４の１収支予算書'!A16,'(交付申請時)第2号様式-４の２積算明細書'!$K$5:$K$19),0)</f>
        <v>0</v>
      </c>
      <c r="D16" s="122"/>
      <c r="E16" s="125"/>
    </row>
    <row r="17" spans="1:5" ht="23.25" customHeight="1" x14ac:dyDescent="0.15">
      <c r="A17" s="119" t="s">
        <v>16</v>
      </c>
      <c r="B17" s="120">
        <f>+SUM(B18:B19)</f>
        <v>0</v>
      </c>
      <c r="C17" s="120">
        <f>+SUM(C18:C19)</f>
        <v>0</v>
      </c>
      <c r="D17" s="120"/>
      <c r="E17" s="124"/>
    </row>
    <row r="18" spans="1:5" ht="23.25" customHeight="1" x14ac:dyDescent="0.15">
      <c r="A18" s="52" t="s">
        <v>16</v>
      </c>
      <c r="B18" s="88">
        <f>+IFERROR(SUMIF('(交付申請時)第2号様式-４の２積算明細書'!$C$5:$C$19,'(交付申請時)第2号様式-４の１収支予算書'!A18,'(交付申請時)第2号様式-４の２積算明細書'!$H$5:$H$19),0)</f>
        <v>0</v>
      </c>
      <c r="C18" s="89">
        <f>+IFERROR(SUMIF('(交付申請時)第2号様式-４の２積算明細書'!$C$5:$C$19,'(交付申請時)第2号様式-４の１収支予算書'!A18,'(交付申請時)第2号様式-４の２積算明細書'!$K$5:$K$19),0)</f>
        <v>0</v>
      </c>
      <c r="D18" s="122"/>
      <c r="E18" s="125"/>
    </row>
    <row r="19" spans="1:5" ht="23.25" customHeight="1" x14ac:dyDescent="0.15">
      <c r="A19" s="56" t="s">
        <v>32</v>
      </c>
      <c r="B19" s="91">
        <f>+IFERROR(SUMIF('(交付申請時)第2号様式-４の２積算明細書'!$C$5:$C$19,'(交付申請時)第2号様式-４の１収支予算書'!A19,'(交付申請時)第2号様式-４の２積算明細書'!$H$5:$H$19),0)</f>
        <v>0</v>
      </c>
      <c r="C19" s="92">
        <f>+IFERROR(SUMIF('(交付申請時)第2号様式-４の２積算明細書'!$C$5:$C$19,'(交付申請時)第2号様式-４の１収支予算書'!A19,'(交付申請時)第2号様式-４の２積算明細書'!$K$5:$K$19),0)</f>
        <v>0</v>
      </c>
      <c r="D19" s="123"/>
      <c r="E19" s="126"/>
    </row>
    <row r="20" spans="1:5" ht="23.25" customHeight="1" x14ac:dyDescent="0.15">
      <c r="A20" s="119" t="s">
        <v>43</v>
      </c>
      <c r="B20" s="120">
        <f>+SUM(B21:B30)</f>
        <v>0</v>
      </c>
      <c r="C20" s="120">
        <f>+SUM(C21:C30)</f>
        <v>0</v>
      </c>
      <c r="D20" s="120"/>
      <c r="E20" s="124"/>
    </row>
    <row r="21" spans="1:5" ht="23.25" customHeight="1" x14ac:dyDescent="0.15">
      <c r="A21" s="52" t="s">
        <v>44</v>
      </c>
      <c r="B21" s="88">
        <f>+IFERROR(SUMIF('(交付申請時)第2号様式-４の２積算明細書'!$C$5:$C$19,'(交付申請時)第2号様式-４の１収支予算書'!A21,'(交付申請時)第2号様式-４の２積算明細書'!$H$5:$H$19),0)</f>
        <v>0</v>
      </c>
      <c r="C21" s="89">
        <f>+IFERROR(SUMIF('(交付申請時)第2号様式-４の２積算明細書'!$C$5:$C$19,'(交付申請時)第2号様式-４の１収支予算書'!A21,'(交付申請時)第2号様式-４の２積算明細書'!$K$5:$K$19),0)</f>
        <v>0</v>
      </c>
      <c r="D21" s="122"/>
      <c r="E21" s="125"/>
    </row>
    <row r="22" spans="1:5" ht="23.25" customHeight="1" x14ac:dyDescent="0.15">
      <c r="A22" s="52" t="s">
        <v>45</v>
      </c>
      <c r="B22" s="88">
        <f>+IFERROR(SUMIF('(交付申請時)第2号様式-４の２積算明細書'!$C$5:$C$19,'(交付申請時)第2号様式-４の１収支予算書'!A22,'(交付申請時)第2号様式-４の２積算明細書'!$H$5:$H$19),0)</f>
        <v>0</v>
      </c>
      <c r="C22" s="89">
        <f>+IFERROR(SUMIF('(交付申請時)第2号様式-４の２積算明細書'!$C$5:$C$19,'(交付申請時)第2号様式-４の１収支予算書'!A22,'(交付申請時)第2号様式-４の２積算明細書'!$K$5:$K$19),0)</f>
        <v>0</v>
      </c>
      <c r="D22" s="122"/>
      <c r="E22" s="125"/>
    </row>
    <row r="23" spans="1:5" ht="23.25" customHeight="1" x14ac:dyDescent="0.15">
      <c r="A23" s="52" t="s">
        <v>46</v>
      </c>
      <c r="B23" s="88">
        <f>+IFERROR(SUMIF('(交付申請時)第2号様式-４の２積算明細書'!$C$5:$C$19,'(交付申請時)第2号様式-４の１収支予算書'!A23,'(交付申請時)第2号様式-４の２積算明細書'!$H$5:$H$19),0)</f>
        <v>0</v>
      </c>
      <c r="C23" s="89">
        <f>+IFERROR(SUMIF('(交付申請時)第2号様式-４の２積算明細書'!$C$5:$C$19,'(交付申請時)第2号様式-４の１収支予算書'!A23,'(交付申請時)第2号様式-４の２積算明細書'!$K$5:$K$19),0)</f>
        <v>0</v>
      </c>
      <c r="D23" s="122"/>
      <c r="E23" s="125"/>
    </row>
    <row r="24" spans="1:5" ht="23.25" customHeight="1" x14ac:dyDescent="0.15">
      <c r="A24" s="52" t="s">
        <v>47</v>
      </c>
      <c r="B24" s="88">
        <f>+IFERROR(SUMIF('(交付申請時)第2号様式-４の２積算明細書'!$C$5:$C$19,'(交付申請時)第2号様式-４の１収支予算書'!A24,'(交付申請時)第2号様式-４の２積算明細書'!$H$5:$H$19),0)</f>
        <v>0</v>
      </c>
      <c r="C24" s="89">
        <f>+IFERROR(SUMIF('(交付申請時)第2号様式-４の２積算明細書'!$C$5:$C$19,'(交付申請時)第2号様式-４の１収支予算書'!A24,'(交付申請時)第2号様式-４の２積算明細書'!$K$5:$K$19),0)</f>
        <v>0</v>
      </c>
      <c r="D24" s="122"/>
      <c r="E24" s="125"/>
    </row>
    <row r="25" spans="1:5" ht="23.25" customHeight="1" x14ac:dyDescent="0.15">
      <c r="A25" s="52" t="s">
        <v>48</v>
      </c>
      <c r="B25" s="88">
        <f>+IFERROR(SUMIF('(交付申請時)第2号様式-４の２積算明細書'!$C$5:$C$19,'(交付申請時)第2号様式-４の１収支予算書'!A25,'(交付申請時)第2号様式-４の２積算明細書'!$H$5:$H$19),0)</f>
        <v>0</v>
      </c>
      <c r="C25" s="89">
        <f>+IFERROR(SUMIF('(交付申請時)第2号様式-４の２積算明細書'!$C$5:$C$19,'(交付申請時)第2号様式-４の１収支予算書'!A25,'(交付申請時)第2号様式-４の２積算明細書'!$K$5:$K$19),0)</f>
        <v>0</v>
      </c>
      <c r="D25" s="122"/>
      <c r="E25" s="125"/>
    </row>
    <row r="26" spans="1:5" ht="23.25" customHeight="1" x14ac:dyDescent="0.15">
      <c r="A26" s="52" t="s">
        <v>49</v>
      </c>
      <c r="B26" s="88">
        <f>+IFERROR(SUMIF('(交付申請時)第2号様式-４の２積算明細書'!$C$5:$C$19,'(交付申請時)第2号様式-４の１収支予算書'!A26,'(交付申請時)第2号様式-４の２積算明細書'!$H$5:$H$19),0)</f>
        <v>0</v>
      </c>
      <c r="C26" s="89">
        <f>+IFERROR(SUMIF('(交付申請時)第2号様式-４の２積算明細書'!$C$5:$C$19,'(交付申請時)第2号様式-４の１収支予算書'!A26,'(交付申請時)第2号様式-４の２積算明細書'!$K$5:$K$19),0)</f>
        <v>0</v>
      </c>
      <c r="D26" s="122"/>
      <c r="E26" s="125"/>
    </row>
    <row r="27" spans="1:5" ht="23.25" customHeight="1" x14ac:dyDescent="0.15">
      <c r="A27" s="52" t="s">
        <v>50</v>
      </c>
      <c r="B27" s="88">
        <f>+IFERROR(SUMIF('(交付申請時)第2号様式-４の２積算明細書'!$C$5:$C$19,'(交付申請時)第2号様式-４の１収支予算書'!A27,'(交付申請時)第2号様式-４の２積算明細書'!$H$5:$H$19),0)</f>
        <v>0</v>
      </c>
      <c r="C27" s="89">
        <f>+IFERROR(SUMIF('(交付申請時)第2号様式-４の２積算明細書'!$C$5:$C$19,'(交付申請時)第2号様式-４の１収支予算書'!A27,'(交付申請時)第2号様式-４の２積算明細書'!$K$5:$K$19),0)</f>
        <v>0</v>
      </c>
      <c r="D27" s="122"/>
      <c r="E27" s="125"/>
    </row>
    <row r="28" spans="1:5" ht="23.25" customHeight="1" x14ac:dyDescent="0.15">
      <c r="A28" s="52" t="s">
        <v>51</v>
      </c>
      <c r="B28" s="88">
        <f>+IFERROR(SUMIF('(交付申請時)第2号様式-４の２積算明細書'!$C$5:$C$19,'(交付申請時)第2号様式-４の１収支予算書'!A28,'(交付申請時)第2号様式-４の２積算明細書'!$H$5:$H$19),0)</f>
        <v>0</v>
      </c>
      <c r="C28" s="89">
        <f>+IFERROR(SUMIF('(交付申請時)第2号様式-４の２積算明細書'!$C$5:$C$19,'(交付申請時)第2号様式-４の１収支予算書'!A28,'(交付申請時)第2号様式-４の２積算明細書'!$K$5:$K$19),0)</f>
        <v>0</v>
      </c>
      <c r="D28" s="122"/>
      <c r="E28" s="125"/>
    </row>
    <row r="29" spans="1:5" ht="23.25" customHeight="1" x14ac:dyDescent="0.15">
      <c r="A29" s="52" t="s">
        <v>52</v>
      </c>
      <c r="B29" s="88">
        <f>+IFERROR(SUMIF('(交付申請時)第2号様式-４の２積算明細書'!$C$5:$C$19,'(交付申請時)第2号様式-４の１収支予算書'!A29,'(交付申請時)第2号様式-４の２積算明細書'!$H$5:$H$19),0)</f>
        <v>0</v>
      </c>
      <c r="C29" s="89">
        <f>+IFERROR(SUMIF('(交付申請時)第2号様式-４の２積算明細書'!$C$5:$C$19,'(交付申請時)第2号様式-４の１収支予算書'!A29,'(交付申請時)第2号様式-４の２積算明細書'!$K$5:$K$19),0)</f>
        <v>0</v>
      </c>
      <c r="D29" s="122"/>
      <c r="E29" s="125"/>
    </row>
    <row r="30" spans="1:5" ht="23.25" customHeight="1" x14ac:dyDescent="0.15">
      <c r="A30" s="52" t="s">
        <v>53</v>
      </c>
      <c r="B30" s="91">
        <f>+IFERROR(SUMIF('(交付申請時)第2号様式-４の２積算明細書'!$C$5:$C$19,'(交付申請時)第2号様式-４の１収支予算書'!A30,'(交付申請時)第2号様式-４の２積算明細書'!$H$5:$H$19),0)</f>
        <v>0</v>
      </c>
      <c r="C30" s="92">
        <f>+IFERROR(SUMIF('(交付申請時)第2号様式-４の２積算明細書'!$C$5:$C$19,'(交付申請時)第2号様式-４の１収支予算書'!A30,'(交付申請時)第2号様式-４の２積算明細書'!$K$5:$K$19),0)</f>
        <v>0</v>
      </c>
      <c r="D30" s="123"/>
      <c r="E30" s="126"/>
    </row>
    <row r="31" spans="1:5" ht="23.25" customHeight="1" x14ac:dyDescent="0.15">
      <c r="A31" s="119" t="s">
        <v>28</v>
      </c>
      <c r="B31" s="120">
        <f>+SUM(B32)</f>
        <v>0</v>
      </c>
      <c r="C31" s="120">
        <f>+SUM(C32)</f>
        <v>0</v>
      </c>
      <c r="D31" s="120"/>
      <c r="E31" s="124"/>
    </row>
    <row r="32" spans="1:5" ht="23.25" customHeight="1" x14ac:dyDescent="0.15">
      <c r="A32" s="52" t="s">
        <v>28</v>
      </c>
      <c r="B32" s="88">
        <f>+IFERROR(SUMIF('(交付申請時)第2号様式-４の２積算明細書'!$C$5:$C$19,'(交付申請時)第2号様式-４の１収支予算書'!A32,'(交付申請時)第2号様式-４の２積算明細書'!$H$5:$H$19),0)</f>
        <v>0</v>
      </c>
      <c r="C32" s="89">
        <f>+IFERROR(SUMIF('(交付申請時)第2号様式-４の２積算明細書'!$C$5:$C$19,'(交付申請時)第2号様式-４の１収支予算書'!A32,'(交付申請時)第2号様式-４の２積算明細書'!$K$5:$K$19),0)</f>
        <v>0</v>
      </c>
      <c r="D32" s="122"/>
      <c r="E32" s="126"/>
    </row>
    <row r="33" spans="1:6" ht="23.25" customHeight="1" x14ac:dyDescent="0.15">
      <c r="A33" s="55" t="s">
        <v>40</v>
      </c>
      <c r="B33" s="86">
        <f>+B15+B17+B20+B31</f>
        <v>0</v>
      </c>
      <c r="C33" s="86">
        <f>+C15+C17+C20+C31</f>
        <v>0</v>
      </c>
      <c r="D33" s="95">
        <f>+MIN(ROUNDDOWN(C33*0.5,-3),2000000)</f>
        <v>0</v>
      </c>
      <c r="E33" s="58"/>
      <c r="F33" t="s">
        <v>67</v>
      </c>
    </row>
    <row r="34" spans="1:6" ht="23.25" customHeight="1" x14ac:dyDescent="0.15">
      <c r="B34" s="80" t="s">
        <v>100</v>
      </c>
      <c r="C34" s="80"/>
      <c r="D34" s="80" t="s">
        <v>99</v>
      </c>
    </row>
    <row r="35" spans="1:6" ht="23.25" customHeight="1" x14ac:dyDescent="0.15">
      <c r="A35" s="135" t="str">
        <f>+A4</f>
        <v/>
      </c>
      <c r="B35" s="135"/>
      <c r="C35" s="135"/>
      <c r="D35" s="135"/>
      <c r="E35" s="135"/>
    </row>
    <row r="36" spans="1:6" ht="23.25" customHeight="1" x14ac:dyDescent="0.15">
      <c r="A36" t="s">
        <v>101</v>
      </c>
    </row>
    <row r="37" spans="1:6" ht="23.25" customHeight="1" x14ac:dyDescent="0.15"/>
  </sheetData>
  <autoFilter ref="A14:E14" xr:uid="{436151BE-41E6-47E1-AAD5-4FC1B174153B}"/>
  <mergeCells count="8">
    <mergeCell ref="A3:E3"/>
    <mergeCell ref="A4:E4"/>
    <mergeCell ref="A35:E35"/>
    <mergeCell ref="C6:E6"/>
    <mergeCell ref="C7:E7"/>
    <mergeCell ref="C9:E9"/>
    <mergeCell ref="C8:E8"/>
    <mergeCell ref="C10:E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3264-AA43-4D4D-BDC1-C78BF33A0F78}">
  <sheetPr>
    <tabColor rgb="FFFFFF00"/>
    <pageSetUpPr fitToPage="1"/>
  </sheetPr>
  <dimension ref="A1:AE30"/>
  <sheetViews>
    <sheetView showGridLines="0" view="pageBreakPreview" zoomScale="70" zoomScaleNormal="100" zoomScaleSheetLayoutView="70" workbookViewId="0">
      <selection activeCell="K22" sqref="K22"/>
    </sheetView>
  </sheetViews>
  <sheetFormatPr defaultColWidth="9" defaultRowHeight="13.5" outlineLevelCol="1" x14ac:dyDescent="0.15"/>
  <cols>
    <col min="1" max="1" width="1.625" style="18" customWidth="1"/>
    <col min="2" max="2" width="16.75" style="15" customWidth="1"/>
    <col min="3" max="3" width="22.625" style="15" customWidth="1"/>
    <col min="4" max="4" width="23.375" style="15" customWidth="1"/>
    <col min="5" max="5" width="11" style="15" customWidth="1"/>
    <col min="6" max="6" width="5.25" style="15" bestFit="1" customWidth="1"/>
    <col min="7" max="7" width="22.375" style="15" customWidth="1"/>
    <col min="8" max="8" width="14" style="17" customWidth="1"/>
    <col min="9" max="10" width="8" style="17" customWidth="1"/>
    <col min="11" max="11" width="12.625" style="15" customWidth="1"/>
    <col min="12" max="13" width="11" style="15" hidden="1" customWidth="1" outlineLevel="1"/>
    <col min="14" max="14" width="17.875" style="15" hidden="1" customWidth="1" outlineLevel="1"/>
    <col min="15" max="15" width="19.75" style="15" hidden="1" customWidth="1" outlineLevel="1"/>
    <col min="16" max="16" width="12.125" style="17" hidden="1" customWidth="1" outlineLevel="1"/>
    <col min="17" max="18" width="8" style="17" hidden="1" customWidth="1" outlineLevel="1"/>
    <col min="19" max="19" width="12.625" style="15" hidden="1" customWidth="1" outlineLevel="1"/>
    <col min="20" max="20" width="13.75" style="15" hidden="1" customWidth="1" outlineLevel="1"/>
    <col min="21" max="25" width="11" style="15" hidden="1" customWidth="1" outlineLevel="1"/>
    <col min="26" max="26" width="10.75" style="15" customWidth="1" collapsed="1"/>
    <col min="32" max="16384" width="9" style="18"/>
  </cols>
  <sheetData>
    <row r="1" spans="1:31" ht="24" customHeight="1" x14ac:dyDescent="0.15">
      <c r="B1" s="140" t="s">
        <v>77</v>
      </c>
      <c r="C1" s="140"/>
      <c r="G1" s="16"/>
      <c r="O1" s="16"/>
    </row>
    <row r="2" spans="1:31" ht="24" customHeight="1" x14ac:dyDescent="0.15">
      <c r="A2" s="142" t="s">
        <v>108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O2" s="16"/>
    </row>
    <row r="3" spans="1:31" ht="26.25" thickBot="1" x14ac:dyDescent="0.2">
      <c r="D3" s="18"/>
      <c r="E3" s="18"/>
      <c r="F3" s="18"/>
      <c r="G3" s="18"/>
      <c r="H3" s="65"/>
      <c r="I3" s="65"/>
      <c r="J3" s="66"/>
      <c r="K3" s="98" t="s">
        <v>74</v>
      </c>
      <c r="N3" s="141" t="s">
        <v>0</v>
      </c>
      <c r="O3" s="141"/>
      <c r="P3" s="14" t="s">
        <v>29</v>
      </c>
      <c r="Q3" s="13"/>
      <c r="R3" s="13"/>
      <c r="S3" s="14" t="s">
        <v>30</v>
      </c>
      <c r="U3" s="15" t="s">
        <v>1</v>
      </c>
    </row>
    <row r="4" spans="1:31" ht="40.5" customHeight="1" thickBot="1" x14ac:dyDescent="0.2">
      <c r="B4" s="73" t="s">
        <v>2</v>
      </c>
      <c r="C4" s="73" t="s">
        <v>3</v>
      </c>
      <c r="D4" s="73" t="s">
        <v>70</v>
      </c>
      <c r="E4" s="121" t="s">
        <v>60</v>
      </c>
      <c r="F4" s="121" t="s">
        <v>61</v>
      </c>
      <c r="G4" s="67" t="s">
        <v>5</v>
      </c>
      <c r="H4" s="100" t="s">
        <v>55</v>
      </c>
      <c r="I4" s="100" t="s">
        <v>56</v>
      </c>
      <c r="J4" s="100" t="s">
        <v>7</v>
      </c>
      <c r="K4" s="100" t="s">
        <v>72</v>
      </c>
      <c r="L4" s="74" t="s">
        <v>58</v>
      </c>
      <c r="M4" s="74" t="s">
        <v>59</v>
      </c>
      <c r="N4" s="60" t="s">
        <v>4</v>
      </c>
      <c r="O4" s="42" t="s">
        <v>5</v>
      </c>
      <c r="P4" s="44" t="s">
        <v>6</v>
      </c>
      <c r="Q4" s="45" t="s">
        <v>7</v>
      </c>
      <c r="R4" s="46" t="s">
        <v>33</v>
      </c>
      <c r="S4" s="41" t="s">
        <v>8</v>
      </c>
      <c r="T4" s="42" t="s">
        <v>9</v>
      </c>
      <c r="U4" s="43" t="s">
        <v>10</v>
      </c>
      <c r="V4" s="43" t="s">
        <v>11</v>
      </c>
      <c r="W4" s="43" t="s">
        <v>12</v>
      </c>
      <c r="X4" s="43" t="s">
        <v>13</v>
      </c>
      <c r="Y4" s="40" t="s">
        <v>31</v>
      </c>
      <c r="Z4" s="18"/>
    </row>
    <row r="5" spans="1:31" ht="30" customHeight="1" x14ac:dyDescent="0.15">
      <c r="B5" s="108" t="s">
        <v>15</v>
      </c>
      <c r="C5" s="109" t="str">
        <f>+IF(B5="","",IF(OR(B5="謝金",B5="委託費"),B5,"ﾘｽﾄから選択してください。"))</f>
        <v>謝金</v>
      </c>
      <c r="D5" s="101"/>
      <c r="E5" s="102"/>
      <c r="F5" s="102"/>
      <c r="G5" s="103"/>
      <c r="H5" s="68">
        <f>+E5*F5</f>
        <v>0</v>
      </c>
      <c r="I5" s="99">
        <v>0.1</v>
      </c>
      <c r="J5" s="69">
        <f t="shared" ref="J5" si="0">+IFERROR(ROUNDDOWN(H5/(1+I5)*I5,0),0)</f>
        <v>0</v>
      </c>
      <c r="K5" s="68">
        <f>+H5-J5</f>
        <v>0</v>
      </c>
      <c r="L5" s="32"/>
      <c r="M5" s="32"/>
      <c r="N5" s="61"/>
      <c r="O5" s="1"/>
      <c r="P5" s="21"/>
      <c r="Q5" s="22"/>
      <c r="R5" s="22"/>
      <c r="S5" s="23"/>
      <c r="T5" s="38"/>
      <c r="U5" s="28"/>
      <c r="V5" s="28"/>
      <c r="W5" s="28"/>
      <c r="X5" s="28"/>
      <c r="Y5" s="29"/>
      <c r="Z5" s="18" t="s">
        <v>102</v>
      </c>
      <c r="AA5" s="18"/>
      <c r="AB5" s="18"/>
      <c r="AC5" s="18"/>
      <c r="AD5" s="18"/>
      <c r="AE5" s="18"/>
    </row>
    <row r="6" spans="1:31" ht="30" customHeight="1" x14ac:dyDescent="0.15">
      <c r="B6" s="108" t="s">
        <v>16</v>
      </c>
      <c r="C6" s="109" t="s">
        <v>16</v>
      </c>
      <c r="D6" s="101"/>
      <c r="E6" s="102"/>
      <c r="F6" s="102"/>
      <c r="G6" s="103"/>
      <c r="H6" s="68">
        <f t="shared" ref="H6:H19" si="1">+E6*F6</f>
        <v>0</v>
      </c>
      <c r="I6" s="99">
        <v>0.1</v>
      </c>
      <c r="J6" s="69">
        <f t="shared" ref="J6:J19" si="2">+IFERROR(ROUNDDOWN(H6/(1+I6)*I6,0),0)</f>
        <v>0</v>
      </c>
      <c r="K6" s="68">
        <f t="shared" ref="K6:K19" si="3">+H6-J6</f>
        <v>0</v>
      </c>
      <c r="L6" s="32"/>
      <c r="M6" s="32"/>
      <c r="N6" s="62"/>
      <c r="O6" s="2"/>
      <c r="P6" s="24"/>
      <c r="Q6" s="25"/>
      <c r="R6" s="25"/>
      <c r="S6" s="26"/>
      <c r="T6" s="36"/>
      <c r="U6" s="30"/>
      <c r="V6" s="30"/>
      <c r="W6" s="30"/>
      <c r="X6" s="30"/>
      <c r="Y6" s="31"/>
      <c r="Z6" s="18" t="s">
        <v>103</v>
      </c>
      <c r="AA6" s="18"/>
      <c r="AB6" s="18"/>
      <c r="AC6" s="18"/>
      <c r="AD6" s="18"/>
      <c r="AE6" s="18"/>
    </row>
    <row r="7" spans="1:31" ht="30" customHeight="1" x14ac:dyDescent="0.15">
      <c r="B7" s="108" t="s">
        <v>16</v>
      </c>
      <c r="C7" s="109" t="s">
        <v>32</v>
      </c>
      <c r="D7" s="101"/>
      <c r="E7" s="102"/>
      <c r="F7" s="102"/>
      <c r="G7" s="104"/>
      <c r="H7" s="68">
        <f t="shared" si="1"/>
        <v>0</v>
      </c>
      <c r="I7" s="99">
        <v>0.1</v>
      </c>
      <c r="J7" s="69">
        <f t="shared" si="2"/>
        <v>0</v>
      </c>
      <c r="K7" s="68">
        <f t="shared" si="3"/>
        <v>0</v>
      </c>
      <c r="L7" s="32"/>
      <c r="M7" s="32"/>
      <c r="N7" s="63"/>
      <c r="O7" s="5"/>
      <c r="P7" s="24"/>
      <c r="Q7" s="25"/>
      <c r="R7" s="25"/>
      <c r="S7" s="26"/>
      <c r="T7" s="36"/>
      <c r="U7" s="32"/>
      <c r="V7" s="32"/>
      <c r="W7" s="32"/>
      <c r="X7" s="32"/>
      <c r="Y7" s="33"/>
      <c r="Z7" s="18" t="s">
        <v>104</v>
      </c>
      <c r="AA7" s="18"/>
      <c r="AB7" s="18"/>
      <c r="AC7" s="18"/>
      <c r="AD7" s="18"/>
      <c r="AE7" s="18"/>
    </row>
    <row r="8" spans="1:31" ht="30" customHeight="1" x14ac:dyDescent="0.15">
      <c r="B8" s="108" t="s">
        <v>17</v>
      </c>
      <c r="C8" s="109" t="s">
        <v>18</v>
      </c>
      <c r="D8" s="101"/>
      <c r="E8" s="102"/>
      <c r="F8" s="102"/>
      <c r="G8" s="101"/>
      <c r="H8" s="68">
        <f t="shared" si="1"/>
        <v>0</v>
      </c>
      <c r="I8" s="99">
        <v>0.1</v>
      </c>
      <c r="J8" s="69">
        <f t="shared" si="2"/>
        <v>0</v>
      </c>
      <c r="K8" s="68">
        <f t="shared" si="3"/>
        <v>0</v>
      </c>
      <c r="L8" s="32"/>
      <c r="M8" s="32"/>
      <c r="N8" s="63"/>
      <c r="O8" s="4"/>
      <c r="P8" s="24"/>
      <c r="Q8" s="25"/>
      <c r="R8" s="25"/>
      <c r="S8" s="26"/>
      <c r="T8" s="36"/>
      <c r="U8" s="32"/>
      <c r="V8" s="32"/>
      <c r="W8" s="32"/>
      <c r="X8" s="32"/>
      <c r="Y8" s="33"/>
      <c r="Z8" s="18" t="s">
        <v>105</v>
      </c>
      <c r="AA8" s="18"/>
      <c r="AB8" s="18"/>
      <c r="AC8" s="18"/>
      <c r="AD8" s="18"/>
      <c r="AE8" s="18"/>
    </row>
    <row r="9" spans="1:31" ht="30" customHeight="1" x14ac:dyDescent="0.15">
      <c r="B9" s="108" t="s">
        <v>17</v>
      </c>
      <c r="C9" s="109" t="s">
        <v>19</v>
      </c>
      <c r="D9" s="101"/>
      <c r="E9" s="102"/>
      <c r="F9" s="102"/>
      <c r="G9" s="101"/>
      <c r="H9" s="68">
        <f t="shared" si="1"/>
        <v>0</v>
      </c>
      <c r="I9" s="99">
        <v>0.1</v>
      </c>
      <c r="J9" s="69">
        <f t="shared" si="2"/>
        <v>0</v>
      </c>
      <c r="K9" s="68">
        <f t="shared" si="3"/>
        <v>0</v>
      </c>
      <c r="L9" s="32"/>
      <c r="M9" s="32"/>
      <c r="N9" s="63"/>
      <c r="O9" s="4"/>
      <c r="P9" s="24"/>
      <c r="Q9" s="25"/>
      <c r="R9" s="25"/>
      <c r="S9" s="26"/>
      <c r="T9" s="36"/>
      <c r="U9" s="32"/>
      <c r="V9" s="32"/>
      <c r="W9" s="32"/>
      <c r="X9" s="32"/>
      <c r="Y9" s="33"/>
      <c r="Z9" s="18" t="s">
        <v>106</v>
      </c>
      <c r="AA9" s="18"/>
      <c r="AB9" s="18"/>
      <c r="AC9" s="18"/>
      <c r="AD9" s="18"/>
      <c r="AE9" s="18"/>
    </row>
    <row r="10" spans="1:31" ht="30" customHeight="1" x14ac:dyDescent="0.15">
      <c r="B10" s="108" t="s">
        <v>17</v>
      </c>
      <c r="C10" s="109" t="s">
        <v>24</v>
      </c>
      <c r="D10" s="101"/>
      <c r="E10" s="102"/>
      <c r="F10" s="102"/>
      <c r="G10" s="101"/>
      <c r="H10" s="68">
        <f t="shared" si="1"/>
        <v>0</v>
      </c>
      <c r="I10" s="99">
        <v>0.1</v>
      </c>
      <c r="J10" s="69">
        <f t="shared" si="2"/>
        <v>0</v>
      </c>
      <c r="K10" s="68">
        <f t="shared" si="3"/>
        <v>0</v>
      </c>
      <c r="L10" s="32"/>
      <c r="M10" s="32"/>
      <c r="N10" s="63"/>
      <c r="O10" s="4"/>
      <c r="P10" s="24"/>
      <c r="Q10" s="25"/>
      <c r="R10" s="25"/>
      <c r="S10" s="26"/>
      <c r="T10" s="36"/>
      <c r="U10" s="32"/>
      <c r="V10" s="32"/>
      <c r="W10" s="32"/>
      <c r="X10" s="32"/>
      <c r="Y10" s="33"/>
      <c r="Z10" s="18" t="s">
        <v>107</v>
      </c>
      <c r="AA10" s="18"/>
      <c r="AB10" s="18"/>
      <c r="AC10" s="18"/>
      <c r="AD10" s="18"/>
      <c r="AE10" s="18"/>
    </row>
    <row r="11" spans="1:31" ht="30" customHeight="1" x14ac:dyDescent="0.15">
      <c r="B11" s="108" t="s">
        <v>17</v>
      </c>
      <c r="C11" s="109" t="s">
        <v>26</v>
      </c>
      <c r="D11" s="101"/>
      <c r="E11" s="102"/>
      <c r="F11" s="102"/>
      <c r="G11" s="101"/>
      <c r="H11" s="68">
        <f t="shared" si="1"/>
        <v>0</v>
      </c>
      <c r="I11" s="99">
        <v>0.1</v>
      </c>
      <c r="J11" s="69">
        <f t="shared" si="2"/>
        <v>0</v>
      </c>
      <c r="K11" s="68">
        <f t="shared" si="3"/>
        <v>0</v>
      </c>
      <c r="L11" s="32"/>
      <c r="M11" s="32"/>
      <c r="N11" s="63"/>
      <c r="O11" s="4"/>
      <c r="P11" s="24"/>
      <c r="Q11" s="25"/>
      <c r="R11" s="25"/>
      <c r="S11" s="26"/>
      <c r="T11" s="36"/>
      <c r="U11" s="32"/>
      <c r="V11" s="32"/>
      <c r="W11" s="32"/>
      <c r="X11" s="32"/>
      <c r="Y11" s="33"/>
      <c r="Z11" s="18"/>
      <c r="AA11" s="18"/>
      <c r="AB11" s="18"/>
      <c r="AC11" s="18"/>
      <c r="AD11" s="18"/>
      <c r="AE11" s="18"/>
    </row>
    <row r="12" spans="1:31" ht="30" customHeight="1" x14ac:dyDescent="0.15">
      <c r="B12" s="108" t="s">
        <v>17</v>
      </c>
      <c r="C12" s="109" t="s">
        <v>27</v>
      </c>
      <c r="D12" s="101"/>
      <c r="E12" s="102"/>
      <c r="F12" s="102"/>
      <c r="G12" s="103"/>
      <c r="H12" s="68">
        <f t="shared" si="1"/>
        <v>0</v>
      </c>
      <c r="I12" s="99">
        <v>0.1</v>
      </c>
      <c r="J12" s="69">
        <f t="shared" si="2"/>
        <v>0</v>
      </c>
      <c r="K12" s="68">
        <f t="shared" si="3"/>
        <v>0</v>
      </c>
      <c r="L12" s="32"/>
      <c r="M12" s="32"/>
      <c r="N12" s="62"/>
      <c r="O12" s="2"/>
      <c r="P12" s="24"/>
      <c r="Q12" s="25"/>
      <c r="R12" s="25"/>
      <c r="S12" s="26"/>
      <c r="T12" s="36"/>
      <c r="U12" s="30"/>
      <c r="V12" s="30"/>
      <c r="W12" s="30"/>
      <c r="X12" s="30"/>
      <c r="Y12" s="31"/>
      <c r="Z12" s="18"/>
      <c r="AA12" s="18"/>
      <c r="AB12" s="18"/>
      <c r="AC12" s="18"/>
      <c r="AD12" s="18"/>
      <c r="AE12" s="18"/>
    </row>
    <row r="13" spans="1:31" ht="30" customHeight="1" x14ac:dyDescent="0.15">
      <c r="B13" s="108" t="s">
        <v>17</v>
      </c>
      <c r="C13" s="109" t="s">
        <v>21</v>
      </c>
      <c r="D13" s="101"/>
      <c r="E13" s="102"/>
      <c r="F13" s="102"/>
      <c r="G13" s="104"/>
      <c r="H13" s="68">
        <f t="shared" si="1"/>
        <v>0</v>
      </c>
      <c r="I13" s="99">
        <v>0.1</v>
      </c>
      <c r="J13" s="69">
        <f t="shared" si="2"/>
        <v>0</v>
      </c>
      <c r="K13" s="68">
        <f t="shared" si="3"/>
        <v>0</v>
      </c>
      <c r="L13" s="32"/>
      <c r="M13" s="32"/>
      <c r="N13" s="63"/>
      <c r="O13" s="5"/>
      <c r="P13" s="24"/>
      <c r="Q13" s="25"/>
      <c r="R13" s="25"/>
      <c r="S13" s="26"/>
      <c r="T13" s="36"/>
      <c r="U13" s="32"/>
      <c r="V13" s="32"/>
      <c r="W13" s="32"/>
      <c r="X13" s="32"/>
      <c r="Y13" s="33"/>
      <c r="Z13" s="18"/>
      <c r="AA13" s="18"/>
      <c r="AB13" s="18"/>
      <c r="AC13" s="18"/>
      <c r="AD13" s="18"/>
      <c r="AE13" s="18"/>
    </row>
    <row r="14" spans="1:31" ht="30" customHeight="1" x14ac:dyDescent="0.15">
      <c r="B14" s="108" t="s">
        <v>17</v>
      </c>
      <c r="C14" s="109" t="s">
        <v>22</v>
      </c>
      <c r="D14" s="101"/>
      <c r="E14" s="102"/>
      <c r="F14" s="102"/>
      <c r="G14" s="105"/>
      <c r="H14" s="68">
        <f t="shared" si="1"/>
        <v>0</v>
      </c>
      <c r="I14" s="99">
        <v>0.1</v>
      </c>
      <c r="J14" s="69">
        <f t="shared" si="2"/>
        <v>0</v>
      </c>
      <c r="K14" s="68">
        <f t="shared" si="3"/>
        <v>0</v>
      </c>
      <c r="L14" s="32"/>
      <c r="M14" s="32"/>
      <c r="N14" s="63"/>
      <c r="O14" s="6"/>
      <c r="P14" s="24"/>
      <c r="Q14" s="25"/>
      <c r="R14" s="25"/>
      <c r="S14" s="26"/>
      <c r="T14" s="36"/>
      <c r="U14" s="32"/>
      <c r="V14" s="32"/>
      <c r="W14" s="32"/>
      <c r="X14" s="32"/>
      <c r="Y14" s="33"/>
      <c r="Z14" s="18"/>
      <c r="AA14" s="18"/>
      <c r="AB14" s="18"/>
      <c r="AC14" s="18"/>
      <c r="AD14" s="18"/>
      <c r="AE14" s="18"/>
    </row>
    <row r="15" spans="1:31" ht="30" customHeight="1" x14ac:dyDescent="0.15">
      <c r="B15" s="108" t="s">
        <v>17</v>
      </c>
      <c r="C15" s="109" t="s">
        <v>23</v>
      </c>
      <c r="D15" s="101"/>
      <c r="E15" s="102"/>
      <c r="F15" s="102"/>
      <c r="G15" s="101"/>
      <c r="H15" s="68">
        <f t="shared" si="1"/>
        <v>0</v>
      </c>
      <c r="I15" s="99">
        <v>0.1</v>
      </c>
      <c r="J15" s="69">
        <f t="shared" si="2"/>
        <v>0</v>
      </c>
      <c r="K15" s="68">
        <f t="shared" si="3"/>
        <v>0</v>
      </c>
      <c r="L15" s="32"/>
      <c r="M15" s="32"/>
      <c r="N15" s="63"/>
      <c r="O15" s="4"/>
      <c r="P15" s="24"/>
      <c r="Q15" s="25"/>
      <c r="R15" s="25"/>
      <c r="S15" s="26"/>
      <c r="T15" s="36"/>
      <c r="U15" s="32"/>
      <c r="V15" s="32"/>
      <c r="W15" s="32"/>
      <c r="X15" s="32"/>
      <c r="Y15" s="33"/>
      <c r="Z15" s="18"/>
      <c r="AA15" s="18"/>
      <c r="AB15" s="18"/>
      <c r="AC15" s="18"/>
      <c r="AD15" s="18"/>
      <c r="AE15" s="18"/>
    </row>
    <row r="16" spans="1:31" ht="30" customHeight="1" x14ac:dyDescent="0.15">
      <c r="B16" s="108" t="s">
        <v>17</v>
      </c>
      <c r="C16" s="109" t="s">
        <v>20</v>
      </c>
      <c r="D16" s="101"/>
      <c r="E16" s="102"/>
      <c r="F16" s="102"/>
      <c r="G16" s="101"/>
      <c r="H16" s="68">
        <f t="shared" si="1"/>
        <v>0</v>
      </c>
      <c r="I16" s="99">
        <v>0.1</v>
      </c>
      <c r="J16" s="69">
        <f t="shared" si="2"/>
        <v>0</v>
      </c>
      <c r="K16" s="68">
        <f t="shared" si="3"/>
        <v>0</v>
      </c>
      <c r="L16" s="32"/>
      <c r="M16" s="32"/>
      <c r="N16" s="63"/>
      <c r="O16" s="4"/>
      <c r="P16" s="24"/>
      <c r="Q16" s="25"/>
      <c r="R16" s="25"/>
      <c r="S16" s="26"/>
      <c r="T16" s="36"/>
      <c r="U16" s="32"/>
      <c r="V16" s="32"/>
      <c r="W16" s="32"/>
      <c r="X16" s="32"/>
      <c r="Y16" s="33"/>
      <c r="Z16" s="18"/>
      <c r="AA16" s="18"/>
      <c r="AB16" s="18"/>
      <c r="AC16" s="18"/>
      <c r="AD16" s="18"/>
      <c r="AE16" s="18"/>
    </row>
    <row r="17" spans="2:31" ht="30" customHeight="1" x14ac:dyDescent="0.15">
      <c r="B17" s="108" t="s">
        <v>17</v>
      </c>
      <c r="C17" s="109" t="s">
        <v>25</v>
      </c>
      <c r="D17" s="101"/>
      <c r="E17" s="102"/>
      <c r="F17" s="102"/>
      <c r="G17" s="101"/>
      <c r="H17" s="68">
        <f t="shared" si="1"/>
        <v>0</v>
      </c>
      <c r="I17" s="99">
        <v>0.1</v>
      </c>
      <c r="J17" s="69">
        <f t="shared" si="2"/>
        <v>0</v>
      </c>
      <c r="K17" s="68">
        <f t="shared" si="3"/>
        <v>0</v>
      </c>
      <c r="L17" s="32"/>
      <c r="M17" s="32"/>
      <c r="N17" s="62"/>
      <c r="O17" s="3"/>
      <c r="P17" s="24"/>
      <c r="Q17" s="25"/>
      <c r="R17" s="25"/>
      <c r="S17" s="26"/>
      <c r="T17" s="36"/>
      <c r="U17" s="30"/>
      <c r="V17" s="30"/>
      <c r="W17" s="30"/>
      <c r="X17" s="30"/>
      <c r="Y17" s="31"/>
      <c r="Z17" s="18"/>
      <c r="AA17" s="18"/>
      <c r="AB17" s="18"/>
      <c r="AC17" s="18"/>
      <c r="AD17" s="18"/>
      <c r="AE17" s="18"/>
    </row>
    <row r="18" spans="2:31" ht="30" customHeight="1" x14ac:dyDescent="0.15">
      <c r="B18" s="108" t="s">
        <v>28</v>
      </c>
      <c r="C18" s="109" t="s">
        <v>28</v>
      </c>
      <c r="D18" s="101"/>
      <c r="E18" s="102"/>
      <c r="F18" s="102"/>
      <c r="G18" s="101"/>
      <c r="H18" s="68">
        <f t="shared" si="1"/>
        <v>0</v>
      </c>
      <c r="I18" s="99">
        <v>0.1</v>
      </c>
      <c r="J18" s="69">
        <f t="shared" si="2"/>
        <v>0</v>
      </c>
      <c r="K18" s="68">
        <f t="shared" si="3"/>
        <v>0</v>
      </c>
      <c r="L18" s="32"/>
      <c r="M18" s="32"/>
      <c r="N18" s="62"/>
      <c r="O18" s="3"/>
      <c r="P18" s="24"/>
      <c r="Q18" s="25"/>
      <c r="R18" s="25"/>
      <c r="S18" s="26"/>
      <c r="T18" s="36"/>
      <c r="U18" s="30"/>
      <c r="V18" s="30"/>
      <c r="W18" s="30"/>
      <c r="X18" s="30"/>
      <c r="Y18" s="31"/>
      <c r="Z18" s="18"/>
      <c r="AA18" s="18"/>
      <c r="AB18" s="18"/>
      <c r="AC18" s="18"/>
      <c r="AD18" s="18"/>
      <c r="AE18" s="18"/>
    </row>
    <row r="19" spans="2:31" ht="30" customHeight="1" thickBot="1" x14ac:dyDescent="0.2">
      <c r="B19" s="67"/>
      <c r="C19" s="75" t="str">
        <f t="shared" ref="C19" si="4">+IF(B19="","",IF(OR(B19="謝金",B19="委託費"),B19,"ﾘｽﾄから選択してください。"))</f>
        <v/>
      </c>
      <c r="D19" s="4"/>
      <c r="E19" s="94"/>
      <c r="F19" s="94"/>
      <c r="G19" s="4"/>
      <c r="H19" s="68">
        <f t="shared" si="1"/>
        <v>0</v>
      </c>
      <c r="I19" s="78"/>
      <c r="J19" s="69">
        <f t="shared" si="2"/>
        <v>0</v>
      </c>
      <c r="K19" s="68">
        <f t="shared" si="3"/>
        <v>0</v>
      </c>
      <c r="L19" s="32"/>
      <c r="M19" s="32"/>
      <c r="N19" s="64"/>
      <c r="O19" s="7"/>
      <c r="P19" s="27"/>
      <c r="Q19" s="27"/>
      <c r="R19" s="27"/>
      <c r="S19" s="27"/>
      <c r="T19" s="39"/>
      <c r="U19" s="34"/>
      <c r="V19" s="34"/>
      <c r="W19" s="34"/>
      <c r="X19" s="34"/>
      <c r="Y19" s="35"/>
      <c r="Z19" s="18"/>
      <c r="AA19" s="18"/>
      <c r="AB19" s="18"/>
      <c r="AC19" s="18"/>
      <c r="AD19" s="18"/>
      <c r="AE19" s="18"/>
    </row>
    <row r="20" spans="2:31" ht="36" customHeight="1" thickBot="1" x14ac:dyDescent="0.2">
      <c r="B20" s="67" t="s">
        <v>14</v>
      </c>
      <c r="C20" s="71"/>
      <c r="D20" s="71"/>
      <c r="E20" s="71"/>
      <c r="F20" s="71"/>
      <c r="G20" s="71"/>
      <c r="H20" s="70">
        <f>+SUM(H5:H19)</f>
        <v>0</v>
      </c>
      <c r="I20" s="79"/>
      <c r="J20" s="70">
        <f>+SUM(J5:J19)</f>
        <v>0</v>
      </c>
      <c r="K20" s="70">
        <f>+SUM(K5:K19)</f>
        <v>0</v>
      </c>
      <c r="L20" s="72"/>
      <c r="M20" s="72"/>
      <c r="N20" s="8"/>
      <c r="O20" s="8"/>
      <c r="P20" s="37">
        <f>+SUM(P5:P19)</f>
        <v>0</v>
      </c>
      <c r="Q20" s="37">
        <f>+SUM(Q5:Q19)</f>
        <v>0</v>
      </c>
      <c r="R20" s="37">
        <f>+SUM(R5:R19)</f>
        <v>0</v>
      </c>
      <c r="S20" s="37">
        <f>+SUM(S5:S19)</f>
        <v>0</v>
      </c>
      <c r="T20" s="37">
        <f>+SUM(T5:T19)</f>
        <v>0</v>
      </c>
      <c r="U20" s="19"/>
      <c r="V20" s="19"/>
      <c r="W20" s="19"/>
      <c r="X20" s="19"/>
      <c r="Y20" s="20"/>
      <c r="Z20" s="18"/>
      <c r="AA20" s="18"/>
      <c r="AB20" s="18"/>
      <c r="AC20" s="18"/>
      <c r="AD20" s="18"/>
      <c r="AE20" s="18"/>
    </row>
    <row r="21" spans="2:31" ht="6" customHeight="1" x14ac:dyDescent="0.15">
      <c r="D21" s="12"/>
      <c r="E21" s="12"/>
      <c r="F21" s="12"/>
      <c r="G21" s="12"/>
      <c r="H21" s="9"/>
      <c r="I21" s="9"/>
      <c r="J21" s="9"/>
      <c r="K21" s="12"/>
      <c r="N21" s="12"/>
      <c r="O21" s="12"/>
      <c r="P21" s="9"/>
      <c r="Q21" s="9"/>
      <c r="R21" s="9"/>
      <c r="S21" s="12"/>
      <c r="T21" s="12"/>
      <c r="U21" s="12"/>
      <c r="AA21" s="18"/>
      <c r="AB21" s="18"/>
      <c r="AC21" s="18"/>
      <c r="AD21" s="18"/>
      <c r="AE21" s="18"/>
    </row>
    <row r="22" spans="2:31" ht="21.75" customHeight="1" x14ac:dyDescent="0.15">
      <c r="B22" s="15" t="s">
        <v>73</v>
      </c>
      <c r="C22" s="17"/>
      <c r="D22" s="17"/>
      <c r="E22" s="17"/>
      <c r="F22" s="17"/>
      <c r="G22" s="17"/>
      <c r="K22" s="97">
        <f>+MIN(ROUNDDOWN(K20*0.5,-3),2000000)</f>
        <v>0</v>
      </c>
      <c r="L22" s="17"/>
      <c r="M22" s="17"/>
      <c r="N22" s="17"/>
      <c r="O22" s="17"/>
      <c r="S22" s="17">
        <f>+MIN(ROUNDDOWN(S20/2,-3),2000000)</f>
        <v>0</v>
      </c>
      <c r="AA22" s="18"/>
      <c r="AB22" s="18"/>
      <c r="AC22" s="18"/>
      <c r="AD22" s="18"/>
      <c r="AE22" s="18"/>
    </row>
    <row r="23" spans="2:31" ht="39.75" customHeight="1" x14ac:dyDescent="0.15">
      <c r="C23" s="139" t="str">
        <f>+'(交付申請時)第2号様式-４の１収支予算書'!A4</f>
        <v/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0"/>
      <c r="AA23" s="18"/>
      <c r="AB23" s="18"/>
      <c r="AC23" s="18"/>
      <c r="AD23" s="18"/>
      <c r="AE23" s="18"/>
    </row>
    <row r="24" spans="2:31" ht="21.75" customHeight="1" x14ac:dyDescent="0.15"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2"/>
      <c r="Q24" s="12"/>
      <c r="R24" s="12"/>
      <c r="S24" s="12"/>
      <c r="T24" s="12"/>
      <c r="U24" s="12"/>
      <c r="AA24" s="18"/>
      <c r="AB24" s="18"/>
      <c r="AC24" s="18"/>
      <c r="AD24" s="18"/>
      <c r="AE24" s="18"/>
    </row>
    <row r="25" spans="2:31" s="15" customFormat="1" ht="21" customHeight="1" x14ac:dyDescent="0.15">
      <c r="H25" s="12"/>
      <c r="I25" s="12"/>
      <c r="J25" s="12"/>
      <c r="K25" s="12"/>
      <c r="P25" s="12"/>
      <c r="Q25" s="12"/>
      <c r="R25" s="12"/>
      <c r="S25" s="12"/>
      <c r="T25" s="12"/>
      <c r="U25" s="12"/>
    </row>
    <row r="26" spans="2:31" s="15" customFormat="1" x14ac:dyDescent="0.15">
      <c r="H26" s="17"/>
      <c r="I26" s="17"/>
      <c r="J26" s="17"/>
      <c r="P26" s="17"/>
      <c r="Q26" s="17"/>
      <c r="R26" s="17"/>
    </row>
    <row r="27" spans="2:31" s="15" customFormat="1" x14ac:dyDescent="0.15">
      <c r="H27" s="17"/>
      <c r="I27" s="17"/>
      <c r="J27" s="17"/>
      <c r="P27" s="17"/>
      <c r="Q27" s="17"/>
      <c r="R27" s="17"/>
    </row>
    <row r="28" spans="2:31" s="15" customFormat="1" x14ac:dyDescent="0.15">
      <c r="H28" s="11"/>
      <c r="I28" s="11"/>
      <c r="J28" s="17"/>
      <c r="P28" s="11"/>
      <c r="Q28" s="17"/>
      <c r="R28" s="17"/>
    </row>
    <row r="29" spans="2:31" x14ac:dyDescent="0.15">
      <c r="AA29" s="18"/>
      <c r="AB29" s="18"/>
      <c r="AC29" s="18"/>
      <c r="AD29" s="18"/>
      <c r="AE29" s="18"/>
    </row>
    <row r="30" spans="2:31" x14ac:dyDescent="0.15">
      <c r="AA30" s="18"/>
      <c r="AB30" s="18"/>
      <c r="AC30" s="18"/>
      <c r="AD30" s="18"/>
      <c r="AE30" s="18"/>
    </row>
  </sheetData>
  <mergeCells count="5">
    <mergeCell ref="C24:O24"/>
    <mergeCell ref="C23:O23"/>
    <mergeCell ref="B1:C1"/>
    <mergeCell ref="N3:O3"/>
    <mergeCell ref="A2:K2"/>
  </mergeCells>
  <phoneticPr fontId="2"/>
  <dataValidations count="3">
    <dataValidation type="list" allowBlank="1" showInputMessage="1" sqref="B5:B19" xr:uid="{7BD873F5-3246-4A4C-B09C-C8085F8A0A99}">
      <formula1>INDIRECT($B$4)</formula1>
    </dataValidation>
    <dataValidation type="list" allowBlank="1" showInputMessage="1" showErrorMessage="1" sqref="C5:C19" xr:uid="{BA6FD493-F8F8-4D57-914B-31CE102E0BFE}">
      <formula1>INDIRECT(B5)</formula1>
    </dataValidation>
    <dataValidation type="list" allowBlank="1" showInputMessage="1" showErrorMessage="1" sqref="I5:I19" xr:uid="{7C47BDF5-D8D7-494E-A8C6-7E2B18AB414F}">
      <formula1>税率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7" orientation="landscape" blackAndWhite="1" r:id="rId1"/>
  <colBreaks count="1" manualBreakCount="1">
    <brk id="13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711D-63CF-436D-AC84-FD46D16406F0}">
  <sheetPr>
    <pageSetUpPr fitToPage="1"/>
  </sheetPr>
  <dimension ref="A1:I47"/>
  <sheetViews>
    <sheetView tabSelected="1" topLeftCell="A4" zoomScale="85" zoomScaleNormal="85" workbookViewId="0">
      <selection activeCell="K36" sqref="K36"/>
    </sheetView>
  </sheetViews>
  <sheetFormatPr defaultRowHeight="13.5" x14ac:dyDescent="0.15"/>
  <cols>
    <col min="1" max="1" width="2" customWidth="1"/>
    <col min="2" max="2" width="8.5" customWidth="1"/>
    <col min="7" max="7" width="7" customWidth="1"/>
  </cols>
  <sheetData>
    <row r="1" spans="1:8" ht="30" customHeight="1" x14ac:dyDescent="0.15">
      <c r="A1" t="s">
        <v>111</v>
      </c>
    </row>
    <row r="2" spans="1:8" x14ac:dyDescent="0.15">
      <c r="A2" s="50" t="s">
        <v>138</v>
      </c>
    </row>
    <row r="3" spans="1:8" ht="30" customHeight="1" x14ac:dyDescent="0.15">
      <c r="A3" t="s">
        <v>117</v>
      </c>
    </row>
    <row r="4" spans="1:8" x14ac:dyDescent="0.15">
      <c r="B4" t="s">
        <v>118</v>
      </c>
    </row>
    <row r="5" spans="1:8" x14ac:dyDescent="0.15">
      <c r="B5" t="s">
        <v>127</v>
      </c>
      <c r="C5" s="128" t="s">
        <v>109</v>
      </c>
      <c r="H5" s="132" t="s">
        <v>126</v>
      </c>
    </row>
    <row r="6" spans="1:8" x14ac:dyDescent="0.15">
      <c r="C6" s="127" t="s">
        <v>110</v>
      </c>
      <c r="G6" t="s">
        <v>112</v>
      </c>
      <c r="H6" s="133" t="s">
        <v>126</v>
      </c>
    </row>
    <row r="7" spans="1:8" ht="30" customHeight="1" x14ac:dyDescent="0.15">
      <c r="A7" t="s">
        <v>119</v>
      </c>
    </row>
    <row r="8" spans="1:8" x14ac:dyDescent="0.15">
      <c r="B8" t="s">
        <v>113</v>
      </c>
    </row>
    <row r="9" spans="1:8" x14ac:dyDescent="0.15">
      <c r="B9" t="s">
        <v>114</v>
      </c>
    </row>
    <row r="10" spans="1:8" x14ac:dyDescent="0.15">
      <c r="B10" t="s">
        <v>115</v>
      </c>
    </row>
    <row r="11" spans="1:8" x14ac:dyDescent="0.15">
      <c r="B11" t="s">
        <v>116</v>
      </c>
    </row>
    <row r="12" spans="1:8" x14ac:dyDescent="0.15">
      <c r="B12" t="s">
        <v>123</v>
      </c>
    </row>
    <row r="13" spans="1:8" ht="30" customHeight="1" x14ac:dyDescent="0.15">
      <c r="A13" t="s">
        <v>120</v>
      </c>
      <c r="E13" t="s">
        <v>153</v>
      </c>
    </row>
    <row r="14" spans="1:8" x14ac:dyDescent="0.15">
      <c r="B14" s="18" t="s">
        <v>124</v>
      </c>
    </row>
    <row r="15" spans="1:8" x14ac:dyDescent="0.15">
      <c r="B15" t="s">
        <v>125</v>
      </c>
    </row>
    <row r="16" spans="1:8" x14ac:dyDescent="0.15">
      <c r="B16" s="18" t="s">
        <v>121</v>
      </c>
    </row>
    <row r="17" spans="1:9" x14ac:dyDescent="0.15">
      <c r="B17" s="18" t="s">
        <v>129</v>
      </c>
    </row>
    <row r="18" spans="1:9" x14ac:dyDescent="0.15">
      <c r="B18" s="18" t="s">
        <v>122</v>
      </c>
    </row>
    <row r="19" spans="1:9" x14ac:dyDescent="0.15">
      <c r="B19" s="18" t="s">
        <v>128</v>
      </c>
    </row>
    <row r="20" spans="1:9" x14ac:dyDescent="0.15">
      <c r="B20" s="18" t="s">
        <v>130</v>
      </c>
    </row>
    <row r="21" spans="1:9" x14ac:dyDescent="0.15">
      <c r="B21" s="18" t="s">
        <v>131</v>
      </c>
    </row>
    <row r="22" spans="1:9" x14ac:dyDescent="0.15">
      <c r="B22" s="18"/>
    </row>
    <row r="23" spans="1:9" x14ac:dyDescent="0.15">
      <c r="A23" s="50" t="s">
        <v>145</v>
      </c>
      <c r="D23" t="s">
        <v>147</v>
      </c>
    </row>
    <row r="24" spans="1:9" ht="30" customHeight="1" x14ac:dyDescent="0.15">
      <c r="A24" t="s">
        <v>150</v>
      </c>
    </row>
    <row r="25" spans="1:9" x14ac:dyDescent="0.15">
      <c r="B25" t="s">
        <v>151</v>
      </c>
    </row>
    <row r="26" spans="1:9" x14ac:dyDescent="0.15">
      <c r="B26" t="s">
        <v>127</v>
      </c>
      <c r="C26" s="128"/>
      <c r="H26" s="132"/>
    </row>
    <row r="27" spans="1:9" ht="13.5" customHeight="1" x14ac:dyDescent="0.15">
      <c r="C27" s="148" t="s">
        <v>144</v>
      </c>
      <c r="D27" s="148"/>
      <c r="E27" s="148"/>
      <c r="F27" s="148"/>
      <c r="G27" s="148"/>
      <c r="H27" s="148"/>
      <c r="I27" s="148"/>
    </row>
    <row r="28" spans="1:9" x14ac:dyDescent="0.15">
      <c r="B28" s="18"/>
      <c r="G28" t="s">
        <v>112</v>
      </c>
      <c r="H28" s="133" t="s">
        <v>126</v>
      </c>
    </row>
    <row r="29" spans="1:9" x14ac:dyDescent="0.15">
      <c r="A29" s="50" t="s">
        <v>139</v>
      </c>
      <c r="D29" t="s">
        <v>148</v>
      </c>
    </row>
    <row r="30" spans="1:9" ht="30" customHeight="1" x14ac:dyDescent="0.15">
      <c r="A30" t="s">
        <v>146</v>
      </c>
    </row>
    <row r="31" spans="1:9" x14ac:dyDescent="0.15">
      <c r="B31" t="s">
        <v>152</v>
      </c>
    </row>
    <row r="32" spans="1:9" x14ac:dyDescent="0.15">
      <c r="B32" t="s">
        <v>127</v>
      </c>
      <c r="C32" s="128" t="s">
        <v>140</v>
      </c>
      <c r="H32" s="132" t="s">
        <v>126</v>
      </c>
    </row>
    <row r="33" spans="1:9" x14ac:dyDescent="0.15">
      <c r="C33" s="127" t="s">
        <v>141</v>
      </c>
      <c r="G33" t="s">
        <v>112</v>
      </c>
      <c r="H33" s="133" t="s">
        <v>126</v>
      </c>
    </row>
    <row r="34" spans="1:9" x14ac:dyDescent="0.15">
      <c r="B34" s="18"/>
    </row>
    <row r="35" spans="1:9" x14ac:dyDescent="0.15">
      <c r="A35" s="50" t="s">
        <v>142</v>
      </c>
      <c r="D35" t="s">
        <v>149</v>
      </c>
    </row>
    <row r="36" spans="1:9" ht="30" customHeight="1" x14ac:dyDescent="0.15">
      <c r="A36" t="s">
        <v>117</v>
      </c>
    </row>
    <row r="37" spans="1:9" x14ac:dyDescent="0.15">
      <c r="B37" t="s">
        <v>151</v>
      </c>
    </row>
    <row r="38" spans="1:9" x14ac:dyDescent="0.15">
      <c r="B38" t="s">
        <v>127</v>
      </c>
      <c r="C38" s="128" t="s">
        <v>143</v>
      </c>
      <c r="H38" s="132" t="s">
        <v>126</v>
      </c>
    </row>
    <row r="39" spans="1:9" x14ac:dyDescent="0.15">
      <c r="C39" s="143" t="s">
        <v>144</v>
      </c>
      <c r="D39" s="143"/>
      <c r="E39" s="143"/>
      <c r="F39" s="143"/>
      <c r="G39" s="143"/>
      <c r="H39" s="143"/>
      <c r="I39" s="143"/>
    </row>
    <row r="40" spans="1:9" x14ac:dyDescent="0.15">
      <c r="G40" t="s">
        <v>112</v>
      </c>
      <c r="H40" s="133" t="s">
        <v>126</v>
      </c>
    </row>
    <row r="41" spans="1:9" x14ac:dyDescent="0.15">
      <c r="B41" s="18" t="s">
        <v>132</v>
      </c>
    </row>
    <row r="43" spans="1:9" ht="15" x14ac:dyDescent="0.15">
      <c r="B43" s="129" t="s">
        <v>133</v>
      </c>
    </row>
    <row r="44" spans="1:9" ht="15" x14ac:dyDescent="0.15">
      <c r="B44" s="130" t="s">
        <v>134</v>
      </c>
    </row>
    <row r="45" spans="1:9" ht="15" x14ac:dyDescent="0.15">
      <c r="B45" s="130" t="s">
        <v>135</v>
      </c>
    </row>
    <row r="46" spans="1:9" ht="15" x14ac:dyDescent="0.15">
      <c r="B46" s="130" t="s">
        <v>136</v>
      </c>
    </row>
    <row r="47" spans="1:9" x14ac:dyDescent="0.15">
      <c r="B47" s="131" t="s">
        <v>137</v>
      </c>
    </row>
  </sheetData>
  <mergeCells count="2">
    <mergeCell ref="C27:I27"/>
    <mergeCell ref="C39:I39"/>
  </mergeCells>
  <phoneticPr fontId="2"/>
  <hyperlinks>
    <hyperlink ref="C6" location="'(交付申請時)第2号様式-４の２積算明細書'!Print_Area" display="(交付申請時)第2号様式-４の２積算明細書" xr:uid="{30CBEC2E-B8D7-4D6F-8CDD-11C610C307B2}"/>
    <hyperlink ref="C5" location="'(交付申請時)第2号様式-４の１収支予算書'!A1" display="(交付申請時)第2号様式-４の１収支予算書" xr:uid="{9041438B-318D-4E73-BE21-361E09524217}"/>
    <hyperlink ref="B47" r:id="rId1" display="mailto:info-chiiki@aibsc.jp" xr:uid="{5F57916F-6564-4560-9515-4AB3D8E2AA91}"/>
    <hyperlink ref="C33" location="'(変更申請時)様式４の２支出明細書'!A1" display="(変更申請時)様式４の２支出明細書" xr:uid="{4BFA996A-69DF-4FDA-ACD7-72A0C232D476}"/>
    <hyperlink ref="C32" location="'(変更申請時)第7号様式変更収支予算書'!A1" display="(変更申請時)第7号様式変更収支予算書" xr:uid="{B1C63378-35FD-488D-AD45-2144C72BBDCA}"/>
    <hyperlink ref="C39" location="'(変更申請時)様式４の２支出明細書'!A1" display="(変更申請時)様式４の２支出明細書" xr:uid="{FE6A83AE-177D-4549-BD0E-E552DCF84BAA}"/>
    <hyperlink ref="C38" location="'(実績報告時)第11号様式収支精算書'!A1" display="(実績報告時)第11号様式収支精算書" xr:uid="{8DD2080B-D9D2-4F88-BC64-5804BAD967A7}"/>
    <hyperlink ref="C39:F39" location="'(実績報告時・遂行状況報告時)第12号様式支出明細報告書'!A1" display="(実績報告時・遂行状況報告時)第12号様式支出明細報告書" xr:uid="{5177C5B9-7671-4A01-BA71-51721181FBB4}"/>
    <hyperlink ref="C27" location="'(変更申請時)様式４の２支出明細書'!A1" display="(変更申請時)様式４の２支出明細書" xr:uid="{6059275B-0C44-41BA-B284-886647D18568}"/>
    <hyperlink ref="C27:F27" location="'(実績報告時・遂行状況報告時)第12号様式支出明細報告書'!A1" display="(実績報告時・遂行状況報告時)第12号様式支出明細報告書" xr:uid="{4A9B7AE5-CDC4-4D84-A1BC-10C26A45E54F}"/>
  </hyperlinks>
  <pageMargins left="0.7" right="0.7" top="0.75" bottom="0.75" header="0.3" footer="0.3"/>
  <pageSetup paperSize="9" scale="90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8779-7823-4AFB-88BA-2CD77F554455}">
  <sheetPr>
    <tabColor theme="4" tint="0.59999389629810485"/>
    <pageSetUpPr fitToPage="1"/>
  </sheetPr>
  <dimension ref="A1:M37"/>
  <sheetViews>
    <sheetView zoomScale="70" zoomScaleNormal="70" zoomScaleSheetLayoutView="100" workbookViewId="0"/>
  </sheetViews>
  <sheetFormatPr defaultRowHeight="13.5" x14ac:dyDescent="0.15"/>
  <cols>
    <col min="1" max="1" width="27.125" customWidth="1"/>
    <col min="2" max="5" width="16.75" style="59" customWidth="1"/>
    <col min="6" max="6" width="11.625" customWidth="1"/>
  </cols>
  <sheetData>
    <row r="1" spans="1:13" x14ac:dyDescent="0.15">
      <c r="A1" t="s">
        <v>82</v>
      </c>
      <c r="G1" t="s">
        <v>65</v>
      </c>
    </row>
    <row r="2" spans="1:13" x14ac:dyDescent="0.15">
      <c r="G2" t="s">
        <v>66</v>
      </c>
    </row>
    <row r="3" spans="1:13" ht="21" x14ac:dyDescent="0.15">
      <c r="A3" s="134" t="s">
        <v>94</v>
      </c>
      <c r="B3" s="134"/>
      <c r="C3" s="134"/>
      <c r="D3" s="134"/>
      <c r="E3" s="134"/>
      <c r="F3" s="134"/>
    </row>
    <row r="4" spans="1:13" ht="22.5" customHeight="1" x14ac:dyDescent="0.15">
      <c r="A4" s="110" t="str">
        <f>+IF(C7=0,"",IF(C7&lt;500000,"！助成金額が50万円を下回っています。！",IF((C32/C33)&gt;60%,"!委託費が60％を超えています！","")))</f>
        <v/>
      </c>
      <c r="B4" s="110"/>
      <c r="C4" s="110"/>
      <c r="D4" s="110"/>
      <c r="E4" s="110"/>
      <c r="F4" s="110"/>
      <c r="G4" t="s">
        <v>75</v>
      </c>
    </row>
    <row r="5" spans="1:13" x14ac:dyDescent="0.15">
      <c r="A5" s="50" t="s">
        <v>34</v>
      </c>
      <c r="F5" s="80" t="s">
        <v>41</v>
      </c>
    </row>
    <row r="6" spans="1:13" ht="25.5" customHeight="1" x14ac:dyDescent="0.15">
      <c r="A6" s="48" t="s">
        <v>35</v>
      </c>
      <c r="B6" s="81" t="s">
        <v>36</v>
      </c>
      <c r="C6" s="81" t="s">
        <v>78</v>
      </c>
      <c r="D6" s="136" t="s">
        <v>37</v>
      </c>
      <c r="E6" s="136"/>
      <c r="F6" s="136"/>
    </row>
    <row r="7" spans="1:13" ht="24.75" customHeight="1" x14ac:dyDescent="0.15">
      <c r="A7" s="47" t="s">
        <v>38</v>
      </c>
      <c r="B7" s="82">
        <f>+'(交付申請時)第2号様式-４の１収支予算書'!B7</f>
        <v>0</v>
      </c>
      <c r="C7" s="82">
        <f>+MIN(E33,2000000)</f>
        <v>0</v>
      </c>
      <c r="D7" s="137" t="s">
        <v>97</v>
      </c>
      <c r="E7" s="137"/>
      <c r="F7" s="137"/>
    </row>
    <row r="8" spans="1:13" ht="24.75" customHeight="1" x14ac:dyDescent="0.15">
      <c r="A8" s="106" t="s">
        <v>62</v>
      </c>
      <c r="B8" s="107">
        <f>+'(交付申請時)第2号様式-４の１収支予算書'!B8</f>
        <v>0</v>
      </c>
      <c r="C8" s="107"/>
      <c r="D8" s="136"/>
      <c r="E8" s="136"/>
      <c r="F8" s="136"/>
      <c r="G8" s="96" t="s">
        <v>64</v>
      </c>
    </row>
    <row r="9" spans="1:13" ht="24.75" customHeight="1" x14ac:dyDescent="0.15">
      <c r="A9" s="47" t="s">
        <v>39</v>
      </c>
      <c r="B9" s="82">
        <f>+'(交付申請時)第2号様式-４の１収支予算書'!B9</f>
        <v>0</v>
      </c>
      <c r="C9" s="82">
        <f>+C10-C7-C8</f>
        <v>0</v>
      </c>
      <c r="D9" s="137"/>
      <c r="E9" s="137"/>
      <c r="F9" s="137"/>
      <c r="G9" t="s">
        <v>68</v>
      </c>
      <c r="M9" t="s">
        <v>71</v>
      </c>
    </row>
    <row r="10" spans="1:13" ht="24.75" customHeight="1" x14ac:dyDescent="0.15">
      <c r="A10" s="47" t="s">
        <v>69</v>
      </c>
      <c r="B10" s="82">
        <f>+B33</f>
        <v>0</v>
      </c>
      <c r="C10" s="82">
        <f>+C33</f>
        <v>0</v>
      </c>
      <c r="D10" s="137" t="s">
        <v>98</v>
      </c>
      <c r="E10" s="137"/>
      <c r="F10" s="137"/>
    </row>
    <row r="12" spans="1:13" x14ac:dyDescent="0.15">
      <c r="A12" s="50" t="s">
        <v>42</v>
      </c>
      <c r="F12" s="49" t="s">
        <v>41</v>
      </c>
    </row>
    <row r="13" spans="1:13" x14ac:dyDescent="0.15">
      <c r="A13" s="144" t="s">
        <v>89</v>
      </c>
      <c r="B13" s="81" t="s">
        <v>79</v>
      </c>
      <c r="C13" s="111"/>
      <c r="D13" s="112" t="s">
        <v>80</v>
      </c>
      <c r="E13" s="113"/>
      <c r="F13" s="144" t="s">
        <v>37</v>
      </c>
    </row>
    <row r="14" spans="1:13" ht="37.5" customHeight="1" x14ac:dyDescent="0.15">
      <c r="A14" s="144"/>
      <c r="B14" s="83" t="s">
        <v>63</v>
      </c>
      <c r="C14" s="83" t="s">
        <v>81</v>
      </c>
      <c r="D14" s="84" t="s">
        <v>54</v>
      </c>
      <c r="E14" s="85" t="s">
        <v>96</v>
      </c>
      <c r="F14" s="144"/>
    </row>
    <row r="15" spans="1:13" ht="23.25" customHeight="1" x14ac:dyDescent="0.15">
      <c r="A15" s="119" t="s">
        <v>15</v>
      </c>
      <c r="B15" s="120">
        <f>+SUM(B16)</f>
        <v>0</v>
      </c>
      <c r="C15" s="120">
        <f>+SUM(C16)</f>
        <v>0</v>
      </c>
      <c r="D15" s="120">
        <f>+SUM(D16)</f>
        <v>0</v>
      </c>
      <c r="E15" s="87"/>
      <c r="F15" s="117"/>
    </row>
    <row r="16" spans="1:13" ht="23.25" customHeight="1" x14ac:dyDescent="0.15">
      <c r="A16" s="118" t="s">
        <v>15</v>
      </c>
      <c r="B16" s="88">
        <f>+IFERROR(SUMIF('(交付申請時)第2号様式-４の２積算明細書'!$C$5:$C$19,'(交付申請時)第2号様式-４の１収支予算書'!A16,'(交付申請時)第2号様式-４の２積算明細書'!$H$5:$H$19),0)</f>
        <v>0</v>
      </c>
      <c r="C16" s="88">
        <f>+IFERROR(SUMIF('(変更申請時)様式４の２支出明細書'!$C$5:$C$19,'(変更申請時)第7号様式変更収支予算書'!A16,'(変更申請時)様式４の２支出明細書'!$H$5:$H$19),0)</f>
        <v>0</v>
      </c>
      <c r="D16" s="88">
        <f>+IFERROR(SUMIF('(変更申請時)様式４の２支出明細書'!$C$5:$C$19,'(変更申請時)第7号様式変更収支予算書'!A16,'(変更申請時)様式４の２支出明細書'!$K$5:$K$19),0)</f>
        <v>0</v>
      </c>
      <c r="E16" s="89"/>
      <c r="F16" s="53"/>
    </row>
    <row r="17" spans="1:6" ht="23.25" customHeight="1" x14ac:dyDescent="0.15">
      <c r="A17" s="119" t="s">
        <v>16</v>
      </c>
      <c r="B17" s="120">
        <f>+SUM(B18:B19)</f>
        <v>0</v>
      </c>
      <c r="C17" s="120">
        <f>+SUM(C18:C19)</f>
        <v>0</v>
      </c>
      <c r="D17" s="120">
        <f>+SUM(D18:D19)</f>
        <v>0</v>
      </c>
      <c r="E17" s="87"/>
      <c r="F17" s="117"/>
    </row>
    <row r="18" spans="1:6" ht="23.25" customHeight="1" x14ac:dyDescent="0.15">
      <c r="A18" s="52" t="s">
        <v>16</v>
      </c>
      <c r="B18" s="88">
        <f>+IFERROR(SUMIF('(交付申請時)第2号様式-４の２積算明細書'!$C$5:$C$19,'(交付申請時)第2号様式-４の１収支予算書'!A18,'(交付申請時)第2号様式-４の２積算明細書'!$H$5:$H$19),0)</f>
        <v>0</v>
      </c>
      <c r="C18" s="88">
        <f>+IFERROR(SUMIF('(変更申請時)様式４の２支出明細書'!$C$5:$C$19,'(変更申請時)第7号様式変更収支予算書'!A18,'(変更申請時)様式４の２支出明細書'!$H$5:$H$19),0)</f>
        <v>0</v>
      </c>
      <c r="D18" s="88">
        <f>+IFERROR(SUMIF('(変更申請時)様式４の２支出明細書'!$C$5:$C$19,'(変更申請時)第7号様式変更収支予算書'!A18,'(変更申請時)様式４の２支出明細書'!$K$5:$K$19),0)</f>
        <v>0</v>
      </c>
      <c r="E18" s="89"/>
      <c r="F18" s="53"/>
    </row>
    <row r="19" spans="1:6" ht="23.25" customHeight="1" x14ac:dyDescent="0.15">
      <c r="A19" s="56" t="s">
        <v>32</v>
      </c>
      <c r="B19" s="91">
        <f>+IFERROR(SUMIF('(交付申請時)第2号様式-４の２積算明細書'!$C$5:$C$19,'(交付申請時)第2号様式-４の１収支予算書'!A19,'(交付申請時)第2号様式-４の２積算明細書'!$H$5:$H$19),0)</f>
        <v>0</v>
      </c>
      <c r="C19" s="91">
        <f>+IFERROR(SUMIF('(変更申請時)様式４の２支出明細書'!$C$5:$C$19,'(変更申請時)第7号様式変更収支予算書'!A19,'(変更申請時)様式４の２支出明細書'!$H$5:$H$19),0)</f>
        <v>0</v>
      </c>
      <c r="D19" s="91">
        <f>+IFERROR(SUMIF('(変更申請時)様式４の２支出明細書'!$C$5:$C$19,'(変更申請時)第7号様式変更収支予算書'!A19,'(変更申請時)様式４の２支出明細書'!$K$5:$K$19),0)</f>
        <v>0</v>
      </c>
      <c r="E19" s="92"/>
      <c r="F19" s="51"/>
    </row>
    <row r="20" spans="1:6" ht="23.25" customHeight="1" x14ac:dyDescent="0.15">
      <c r="A20" s="119" t="s">
        <v>43</v>
      </c>
      <c r="B20" s="120">
        <f>+SUM(B21:B30)</f>
        <v>0</v>
      </c>
      <c r="C20" s="120">
        <f>+SUM(C21:C30)</f>
        <v>0</v>
      </c>
      <c r="D20" s="120">
        <f>+SUM(D21:D30)</f>
        <v>0</v>
      </c>
      <c r="E20" s="87"/>
      <c r="F20" s="117"/>
    </row>
    <row r="21" spans="1:6" ht="23.25" customHeight="1" x14ac:dyDescent="0.15">
      <c r="A21" s="52" t="s">
        <v>44</v>
      </c>
      <c r="B21" s="88">
        <f>+IFERROR(SUMIF('(交付申請時)第2号様式-４の２積算明細書'!$C$5:$C$19,'(交付申請時)第2号様式-４の１収支予算書'!A21,'(交付申請時)第2号様式-４の２積算明細書'!$H$5:$H$19),0)</f>
        <v>0</v>
      </c>
      <c r="C21" s="88">
        <f>+IFERROR(SUMIF('(変更申請時)様式４の２支出明細書'!$C$5:$C$19,'(変更申請時)第7号様式変更収支予算書'!A21,'(変更申請時)様式４の２支出明細書'!$H$5:$H$19),0)</f>
        <v>0</v>
      </c>
      <c r="D21" s="88">
        <f>+IFERROR(SUMIF('(変更申請時)様式４の２支出明細書'!$C$5:$C$19,'(変更申請時)第7号様式変更収支予算書'!A21,'(変更申請時)様式４の２支出明細書'!$K$5:$K$19),0)</f>
        <v>0</v>
      </c>
      <c r="E21" s="89"/>
      <c r="F21" s="53"/>
    </row>
    <row r="22" spans="1:6" ht="23.25" customHeight="1" x14ac:dyDescent="0.15">
      <c r="A22" s="52" t="s">
        <v>45</v>
      </c>
      <c r="B22" s="88">
        <f>+IFERROR(SUMIF('(交付申請時)第2号様式-４の２積算明細書'!$C$5:$C$19,'(交付申請時)第2号様式-４の１収支予算書'!A22,'(交付申請時)第2号様式-４の２積算明細書'!$H$5:$H$19),0)</f>
        <v>0</v>
      </c>
      <c r="C22" s="88">
        <f>+IFERROR(SUMIF('(変更申請時)様式４の２支出明細書'!$C$5:$C$19,'(変更申請時)第7号様式変更収支予算書'!A22,'(変更申請時)様式４の２支出明細書'!$H$5:$H$19),0)</f>
        <v>0</v>
      </c>
      <c r="D22" s="88">
        <f>+IFERROR(SUMIF('(変更申請時)様式４の２支出明細書'!$C$5:$C$19,'(変更申請時)第7号様式変更収支予算書'!A22,'(変更申請時)様式４の２支出明細書'!$K$5:$K$19),0)</f>
        <v>0</v>
      </c>
      <c r="E22" s="89"/>
      <c r="F22" s="53"/>
    </row>
    <row r="23" spans="1:6" ht="23.25" customHeight="1" x14ac:dyDescent="0.15">
      <c r="A23" s="52" t="s">
        <v>46</v>
      </c>
      <c r="B23" s="88">
        <f>+IFERROR(SUMIF('(交付申請時)第2号様式-４の２積算明細書'!$C$5:$C$19,'(交付申請時)第2号様式-４の１収支予算書'!A23,'(交付申請時)第2号様式-４の２積算明細書'!$H$5:$H$19),0)</f>
        <v>0</v>
      </c>
      <c r="C23" s="88">
        <f>+IFERROR(SUMIF('(変更申請時)様式４の２支出明細書'!$C$5:$C$19,'(変更申請時)第7号様式変更収支予算書'!A23,'(変更申請時)様式４の２支出明細書'!$H$5:$H$19),0)</f>
        <v>0</v>
      </c>
      <c r="D23" s="88">
        <f>+IFERROR(SUMIF('(変更申請時)様式４の２支出明細書'!$C$5:$C$19,'(変更申請時)第7号様式変更収支予算書'!A23,'(変更申請時)様式４の２支出明細書'!$K$5:$K$19),0)</f>
        <v>0</v>
      </c>
      <c r="E23" s="89"/>
      <c r="F23" s="53"/>
    </row>
    <row r="24" spans="1:6" ht="23.25" customHeight="1" x14ac:dyDescent="0.15">
      <c r="A24" s="52" t="s">
        <v>47</v>
      </c>
      <c r="B24" s="88">
        <f>+IFERROR(SUMIF('(交付申請時)第2号様式-４の２積算明細書'!$C$5:$C$19,'(交付申請時)第2号様式-４の１収支予算書'!A24,'(交付申請時)第2号様式-４の２積算明細書'!$H$5:$H$19),0)</f>
        <v>0</v>
      </c>
      <c r="C24" s="88">
        <f>+IFERROR(SUMIF('(変更申請時)様式４の２支出明細書'!$C$5:$C$19,'(変更申請時)第7号様式変更収支予算書'!A24,'(変更申請時)様式４の２支出明細書'!$H$5:$H$19),0)</f>
        <v>0</v>
      </c>
      <c r="D24" s="88">
        <f>+IFERROR(SUMIF('(変更申請時)様式４の２支出明細書'!$C$5:$C$19,'(変更申請時)第7号様式変更収支予算書'!A24,'(変更申請時)様式４の２支出明細書'!$K$5:$K$19),0)</f>
        <v>0</v>
      </c>
      <c r="E24" s="89"/>
      <c r="F24" s="53"/>
    </row>
    <row r="25" spans="1:6" ht="23.25" customHeight="1" x14ac:dyDescent="0.15">
      <c r="A25" s="52" t="s">
        <v>48</v>
      </c>
      <c r="B25" s="88">
        <f>+IFERROR(SUMIF('(交付申請時)第2号様式-４の２積算明細書'!$C$5:$C$19,'(交付申請時)第2号様式-４の１収支予算書'!A25,'(交付申請時)第2号様式-４の２積算明細書'!$H$5:$H$19),0)</f>
        <v>0</v>
      </c>
      <c r="C25" s="88">
        <f>+IFERROR(SUMIF('(変更申請時)様式４の２支出明細書'!$C$5:$C$19,'(変更申請時)第7号様式変更収支予算書'!A25,'(変更申請時)様式４の２支出明細書'!$H$5:$H$19),0)</f>
        <v>0</v>
      </c>
      <c r="D25" s="88">
        <f>+IFERROR(SUMIF('(変更申請時)様式４の２支出明細書'!$C$5:$C$19,'(変更申請時)第7号様式変更収支予算書'!A25,'(変更申請時)様式４の２支出明細書'!$K$5:$K$19),0)</f>
        <v>0</v>
      </c>
      <c r="E25" s="89"/>
      <c r="F25" s="53"/>
    </row>
    <row r="26" spans="1:6" ht="23.25" customHeight="1" x14ac:dyDescent="0.15">
      <c r="A26" s="52" t="s">
        <v>49</v>
      </c>
      <c r="B26" s="88">
        <f>+IFERROR(SUMIF('(交付申請時)第2号様式-４の２積算明細書'!$C$5:$C$19,'(交付申請時)第2号様式-４の１収支予算書'!A26,'(交付申請時)第2号様式-４の２積算明細書'!$H$5:$H$19),0)</f>
        <v>0</v>
      </c>
      <c r="C26" s="88">
        <f>+IFERROR(SUMIF('(変更申請時)様式４の２支出明細書'!$C$5:$C$19,'(変更申請時)第7号様式変更収支予算書'!A26,'(変更申請時)様式４の２支出明細書'!$H$5:$H$19),0)</f>
        <v>0</v>
      </c>
      <c r="D26" s="88">
        <f>+IFERROR(SUMIF('(変更申請時)様式４の２支出明細書'!$C$5:$C$19,'(変更申請時)第7号様式変更収支予算書'!A26,'(変更申請時)様式４の２支出明細書'!$K$5:$K$19),0)</f>
        <v>0</v>
      </c>
      <c r="E26" s="89"/>
      <c r="F26" s="53"/>
    </row>
    <row r="27" spans="1:6" ht="23.25" customHeight="1" x14ac:dyDescent="0.15">
      <c r="A27" s="52" t="s">
        <v>50</v>
      </c>
      <c r="B27" s="88">
        <f>+IFERROR(SUMIF('(交付申請時)第2号様式-４の２積算明細書'!$C$5:$C$19,'(交付申請時)第2号様式-４の１収支予算書'!A27,'(交付申請時)第2号様式-４の２積算明細書'!$H$5:$H$19),0)</f>
        <v>0</v>
      </c>
      <c r="C27" s="88">
        <f>+IFERROR(SUMIF('(変更申請時)様式４の２支出明細書'!$C$5:$C$19,'(変更申請時)第7号様式変更収支予算書'!A27,'(変更申請時)様式４の２支出明細書'!$H$5:$H$19),0)</f>
        <v>0</v>
      </c>
      <c r="D27" s="88">
        <f>+IFERROR(SUMIF('(変更申請時)様式４の２支出明細書'!$C$5:$C$19,'(変更申請時)第7号様式変更収支予算書'!A27,'(変更申請時)様式４の２支出明細書'!$K$5:$K$19),0)</f>
        <v>0</v>
      </c>
      <c r="E27" s="89"/>
      <c r="F27" s="53"/>
    </row>
    <row r="28" spans="1:6" ht="23.25" customHeight="1" x14ac:dyDescent="0.15">
      <c r="A28" s="52" t="s">
        <v>51</v>
      </c>
      <c r="B28" s="88">
        <f>+IFERROR(SUMIF('(交付申請時)第2号様式-４の２積算明細書'!$C$5:$C$19,'(交付申請時)第2号様式-４の１収支予算書'!A28,'(交付申請時)第2号様式-４の２積算明細書'!$H$5:$H$19),0)</f>
        <v>0</v>
      </c>
      <c r="C28" s="88">
        <f>+IFERROR(SUMIF('(変更申請時)様式４の２支出明細書'!$C$5:$C$19,'(変更申請時)第7号様式変更収支予算書'!A28,'(変更申請時)様式４の２支出明細書'!$H$5:$H$19),0)</f>
        <v>0</v>
      </c>
      <c r="D28" s="88">
        <f>+IFERROR(SUMIF('(変更申請時)様式４の２支出明細書'!$C$5:$C$19,'(変更申請時)第7号様式変更収支予算書'!A28,'(変更申請時)様式４の２支出明細書'!$K$5:$K$19),0)</f>
        <v>0</v>
      </c>
      <c r="E28" s="89"/>
      <c r="F28" s="53"/>
    </row>
    <row r="29" spans="1:6" ht="23.25" customHeight="1" x14ac:dyDescent="0.15">
      <c r="A29" s="52" t="s">
        <v>52</v>
      </c>
      <c r="B29" s="88">
        <f>+IFERROR(SUMIF('(交付申請時)第2号様式-４の２積算明細書'!$C$5:$C$19,'(交付申請時)第2号様式-４の１収支予算書'!A29,'(交付申請時)第2号様式-４の２積算明細書'!$H$5:$H$19),0)</f>
        <v>0</v>
      </c>
      <c r="C29" s="88">
        <f>+IFERROR(SUMIF('(変更申請時)様式４の２支出明細書'!$C$5:$C$19,'(変更申請時)第7号様式変更収支予算書'!A29,'(変更申請時)様式４の２支出明細書'!$H$5:$H$19),0)</f>
        <v>0</v>
      </c>
      <c r="D29" s="88">
        <f>+IFERROR(SUMIF('(変更申請時)様式４の２支出明細書'!$C$5:$C$19,'(変更申請時)第7号様式変更収支予算書'!A29,'(変更申請時)様式４の２支出明細書'!$K$5:$K$19),0)</f>
        <v>0</v>
      </c>
      <c r="E29" s="89"/>
      <c r="F29" s="53"/>
    </row>
    <row r="30" spans="1:6" ht="23.25" customHeight="1" x14ac:dyDescent="0.15">
      <c r="A30" s="52" t="s">
        <v>53</v>
      </c>
      <c r="B30" s="91">
        <f>+IFERROR(SUMIF('(交付申請時)第2号様式-４の２積算明細書'!$C$5:$C$19,'(交付申請時)第2号様式-４の１収支予算書'!A30,'(交付申請時)第2号様式-４の２積算明細書'!$H$5:$H$19),0)</f>
        <v>0</v>
      </c>
      <c r="C30" s="91">
        <f>+IFERROR(SUMIF('(変更申請時)様式４の２支出明細書'!$C$5:$C$19,'(変更申請時)第7号様式変更収支予算書'!A30,'(変更申請時)様式４の２支出明細書'!$H$5:$H$19),0)</f>
        <v>0</v>
      </c>
      <c r="D30" s="91">
        <f>+IFERROR(SUMIF('(変更申請時)様式４の２支出明細書'!$C$5:$C$19,'(変更申請時)第7号様式変更収支予算書'!A30,'(変更申請時)様式４の２支出明細書'!$K$5:$K$19),0)</f>
        <v>0</v>
      </c>
      <c r="E30" s="92"/>
      <c r="F30" s="51"/>
    </row>
    <row r="31" spans="1:6" ht="23.25" customHeight="1" x14ac:dyDescent="0.15">
      <c r="A31" s="119" t="s">
        <v>28</v>
      </c>
      <c r="B31" s="120">
        <f>+SUM(B32)</f>
        <v>0</v>
      </c>
      <c r="C31" s="120">
        <f>+SUM(C32)</f>
        <v>0</v>
      </c>
      <c r="D31" s="120">
        <f>+SUM(D32)</f>
        <v>0</v>
      </c>
      <c r="E31" s="87"/>
      <c r="F31" s="117"/>
    </row>
    <row r="32" spans="1:6" ht="23.25" customHeight="1" x14ac:dyDescent="0.15">
      <c r="A32" s="118" t="s">
        <v>28</v>
      </c>
      <c r="B32" s="88">
        <f>+IFERROR(SUMIF('(交付申請時)第2号様式-４の２積算明細書'!$C$5:$C$19,'(交付申請時)第2号様式-４の１収支予算書'!A32,'(交付申請時)第2号様式-４の２積算明細書'!$H$5:$H$19),0)</f>
        <v>0</v>
      </c>
      <c r="C32" s="88">
        <f>+IFERROR(SUMIF('(変更申請時)様式４の２支出明細書'!$C$5:$C$19,'(変更申請時)第7号様式変更収支予算書'!A32,'(変更申請時)様式４の２支出明細書'!$H$5:$H$19),0)</f>
        <v>0</v>
      </c>
      <c r="D32" s="88">
        <f>+IFERROR(SUMIF('(変更申請時)様式４の２支出明細書'!$C$5:$C$19,'(変更申請時)第7号様式変更収支予算書'!A32,'(変更申請時)様式４の２支出明細書'!$K$5:$K$19),0)</f>
        <v>0</v>
      </c>
      <c r="E32" s="92"/>
      <c r="F32" s="53"/>
    </row>
    <row r="33" spans="1:7" ht="23.25" customHeight="1" x14ac:dyDescent="0.15">
      <c r="A33" s="55" t="s">
        <v>40</v>
      </c>
      <c r="B33" s="86">
        <f>+B15+B17+B20+B31</f>
        <v>0</v>
      </c>
      <c r="C33" s="86">
        <f>+C15+C17+C20+C31</f>
        <v>0</v>
      </c>
      <c r="D33" s="86">
        <f>+D15+D17+D20+D31</f>
        <v>0</v>
      </c>
      <c r="E33" s="95">
        <f>+MIN(ROUNDDOWN(D33*0.5,-3),2000000)</f>
        <v>0</v>
      </c>
      <c r="F33" s="58"/>
      <c r="G33" t="s">
        <v>67</v>
      </c>
    </row>
    <row r="34" spans="1:7" ht="23.25" customHeight="1" x14ac:dyDescent="0.15">
      <c r="B34" s="80"/>
      <c r="C34" s="80" t="s">
        <v>100</v>
      </c>
      <c r="D34" s="80"/>
      <c r="E34" s="80" t="s">
        <v>99</v>
      </c>
    </row>
    <row r="35" spans="1:7" ht="23.25" customHeight="1" x14ac:dyDescent="0.15">
      <c r="A35" s="135" t="str">
        <f>+A4</f>
        <v/>
      </c>
      <c r="B35" s="135"/>
      <c r="C35" s="135"/>
      <c r="D35" s="135"/>
      <c r="E35" s="135"/>
      <c r="F35" s="110"/>
    </row>
    <row r="36" spans="1:7" ht="23.25" customHeight="1" x14ac:dyDescent="0.15">
      <c r="A36" t="s">
        <v>101</v>
      </c>
      <c r="E36"/>
    </row>
    <row r="37" spans="1:7" ht="23.25" customHeight="1" x14ac:dyDescent="0.15"/>
  </sheetData>
  <autoFilter ref="A14:F14" xr:uid="{436151BE-41E6-47E1-AAD5-4FC1B174153B}"/>
  <mergeCells count="9">
    <mergeCell ref="A35:E35"/>
    <mergeCell ref="D10:F10"/>
    <mergeCell ref="A13:A14"/>
    <mergeCell ref="F13:F14"/>
    <mergeCell ref="A3:F3"/>
    <mergeCell ref="D6:F6"/>
    <mergeCell ref="D7:F7"/>
    <mergeCell ref="D8:F8"/>
    <mergeCell ref="D9:F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EA5A4-3BBA-414C-AEA9-6E86C482CF03}">
  <sheetPr>
    <tabColor theme="4" tint="0.59999389629810485"/>
    <pageSetUpPr fitToPage="1"/>
  </sheetPr>
  <dimension ref="A1:AE30"/>
  <sheetViews>
    <sheetView showGridLines="0" view="pageBreakPreview" zoomScale="85" zoomScaleNormal="100" zoomScaleSheetLayoutView="85" workbookViewId="0"/>
  </sheetViews>
  <sheetFormatPr defaultColWidth="9" defaultRowHeight="13.5" outlineLevelCol="1" x14ac:dyDescent="0.15"/>
  <cols>
    <col min="1" max="1" width="1.625" style="18" customWidth="1"/>
    <col min="2" max="2" width="16.75" style="15" customWidth="1"/>
    <col min="3" max="3" width="22.625" style="15" customWidth="1"/>
    <col min="4" max="4" width="23.375" style="15" customWidth="1"/>
    <col min="5" max="5" width="11" style="15" customWidth="1"/>
    <col min="6" max="6" width="5.25" style="15" bestFit="1" customWidth="1"/>
    <col min="7" max="7" width="22.375" style="15" customWidth="1"/>
    <col min="8" max="8" width="14" style="17" customWidth="1"/>
    <col min="9" max="10" width="8" style="17" customWidth="1"/>
    <col min="11" max="11" width="12.625" style="15" customWidth="1"/>
    <col min="12" max="13" width="11" style="15" hidden="1" customWidth="1" outlineLevel="1"/>
    <col min="14" max="14" width="17.875" style="15" hidden="1" customWidth="1" outlineLevel="1"/>
    <col min="15" max="15" width="19.75" style="15" hidden="1" customWidth="1" outlineLevel="1"/>
    <col min="16" max="16" width="12.125" style="17" hidden="1" customWidth="1" outlineLevel="1"/>
    <col min="17" max="18" width="8" style="17" hidden="1" customWidth="1" outlineLevel="1"/>
    <col min="19" max="19" width="12.625" style="15" hidden="1" customWidth="1" outlineLevel="1"/>
    <col min="20" max="20" width="13.75" style="15" hidden="1" customWidth="1" outlineLevel="1"/>
    <col min="21" max="25" width="11" style="15" hidden="1" customWidth="1" outlineLevel="1"/>
    <col min="26" max="26" width="10.75" style="15" customWidth="1" collapsed="1"/>
    <col min="32" max="16384" width="9" style="18"/>
  </cols>
  <sheetData>
    <row r="1" spans="1:31" ht="24" customHeight="1" x14ac:dyDescent="0.15">
      <c r="B1" s="140" t="s">
        <v>77</v>
      </c>
      <c r="C1" s="140"/>
      <c r="G1" s="16"/>
      <c r="O1" s="16"/>
    </row>
    <row r="2" spans="1:31" ht="24" customHeight="1" x14ac:dyDescent="0.15">
      <c r="A2" s="142" t="s">
        <v>93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O2" s="16"/>
    </row>
    <row r="3" spans="1:31" ht="26.25" thickBot="1" x14ac:dyDescent="0.2">
      <c r="D3" s="18"/>
      <c r="E3" s="18"/>
      <c r="F3" s="18"/>
      <c r="G3" s="18"/>
      <c r="H3" s="65"/>
      <c r="I3" s="65"/>
      <c r="J3" s="66"/>
      <c r="K3" s="98" t="s">
        <v>74</v>
      </c>
      <c r="N3" s="141" t="s">
        <v>0</v>
      </c>
      <c r="O3" s="141"/>
      <c r="P3" s="14" t="s">
        <v>29</v>
      </c>
      <c r="Q3" s="13"/>
      <c r="R3" s="13"/>
      <c r="S3" s="14" t="s">
        <v>30</v>
      </c>
      <c r="U3" s="15" t="s">
        <v>1</v>
      </c>
    </row>
    <row r="4" spans="1:31" ht="40.5" customHeight="1" thickBot="1" x14ac:dyDescent="0.2">
      <c r="B4" s="73" t="s">
        <v>2</v>
      </c>
      <c r="C4" s="73" t="s">
        <v>3</v>
      </c>
      <c r="D4" s="73" t="s">
        <v>70</v>
      </c>
      <c r="E4" s="121" t="s">
        <v>60</v>
      </c>
      <c r="F4" s="121" t="s">
        <v>61</v>
      </c>
      <c r="G4" s="67" t="s">
        <v>5</v>
      </c>
      <c r="H4" s="100" t="s">
        <v>55</v>
      </c>
      <c r="I4" s="100" t="s">
        <v>56</v>
      </c>
      <c r="J4" s="100" t="s">
        <v>7</v>
      </c>
      <c r="K4" s="100" t="s">
        <v>72</v>
      </c>
      <c r="L4" s="74" t="s">
        <v>58</v>
      </c>
      <c r="M4" s="74" t="s">
        <v>59</v>
      </c>
      <c r="N4" s="60" t="s">
        <v>4</v>
      </c>
      <c r="O4" s="42" t="s">
        <v>5</v>
      </c>
      <c r="P4" s="44" t="s">
        <v>6</v>
      </c>
      <c r="Q4" s="45" t="s">
        <v>7</v>
      </c>
      <c r="R4" s="46" t="s">
        <v>33</v>
      </c>
      <c r="S4" s="41" t="s">
        <v>8</v>
      </c>
      <c r="T4" s="42" t="s">
        <v>9</v>
      </c>
      <c r="U4" s="43" t="s">
        <v>10</v>
      </c>
      <c r="V4" s="43" t="s">
        <v>11</v>
      </c>
      <c r="W4" s="43" t="s">
        <v>12</v>
      </c>
      <c r="X4" s="43" t="s">
        <v>13</v>
      </c>
      <c r="Y4" s="40" t="s">
        <v>31</v>
      </c>
      <c r="Z4" s="18"/>
    </row>
    <row r="5" spans="1:31" ht="30" customHeight="1" x14ac:dyDescent="0.15">
      <c r="B5" s="108" t="s">
        <v>15</v>
      </c>
      <c r="C5" s="109" t="str">
        <f>+IF(B5="","",IF(OR(B5="謝金",B5="委託費"),B5,"ﾘｽﾄから選択してください。"))</f>
        <v>謝金</v>
      </c>
      <c r="D5" s="101"/>
      <c r="E5" s="102"/>
      <c r="F5" s="102"/>
      <c r="G5" s="103"/>
      <c r="H5" s="68">
        <f>+E5*F5</f>
        <v>0</v>
      </c>
      <c r="I5" s="99">
        <v>0.1</v>
      </c>
      <c r="J5" s="69">
        <f t="shared" ref="J5:J19" si="0">+IFERROR(ROUNDDOWN(H5/(1+I5)*I5,0),0)</f>
        <v>0</v>
      </c>
      <c r="K5" s="68">
        <f>+H5-J5</f>
        <v>0</v>
      </c>
      <c r="L5" s="32"/>
      <c r="M5" s="32"/>
      <c r="N5" s="61"/>
      <c r="O5" s="1"/>
      <c r="P5" s="21"/>
      <c r="Q5" s="22"/>
      <c r="R5" s="22"/>
      <c r="S5" s="23"/>
      <c r="T5" s="38"/>
      <c r="U5" s="28"/>
      <c r="V5" s="28"/>
      <c r="W5" s="28"/>
      <c r="X5" s="28"/>
      <c r="Y5" s="29"/>
      <c r="Z5" s="18"/>
      <c r="AA5" s="18"/>
      <c r="AB5" s="18"/>
      <c r="AC5" s="18"/>
      <c r="AD5" s="18"/>
      <c r="AE5" s="18"/>
    </row>
    <row r="6" spans="1:31" ht="30" customHeight="1" x14ac:dyDescent="0.15">
      <c r="B6" s="108" t="s">
        <v>16</v>
      </c>
      <c r="C6" s="109" t="s">
        <v>16</v>
      </c>
      <c r="D6" s="101"/>
      <c r="E6" s="102"/>
      <c r="F6" s="102"/>
      <c r="G6" s="103"/>
      <c r="H6" s="68">
        <f t="shared" ref="H6:H19" si="1">+E6*F6</f>
        <v>0</v>
      </c>
      <c r="I6" s="99">
        <v>0.1</v>
      </c>
      <c r="J6" s="69">
        <f t="shared" si="0"/>
        <v>0</v>
      </c>
      <c r="K6" s="68">
        <f t="shared" ref="K6:K19" si="2">+H6-J6</f>
        <v>0</v>
      </c>
      <c r="L6" s="32"/>
      <c r="M6" s="32"/>
      <c r="N6" s="62"/>
      <c r="O6" s="2"/>
      <c r="P6" s="24"/>
      <c r="Q6" s="25"/>
      <c r="R6" s="25"/>
      <c r="S6" s="26"/>
      <c r="T6" s="36"/>
      <c r="U6" s="30"/>
      <c r="V6" s="30"/>
      <c r="W6" s="30"/>
      <c r="X6" s="30"/>
      <c r="Y6" s="31"/>
      <c r="Z6" s="18"/>
      <c r="AA6" s="18"/>
      <c r="AB6" s="18"/>
      <c r="AC6" s="18"/>
      <c r="AD6" s="18"/>
      <c r="AE6" s="18"/>
    </row>
    <row r="7" spans="1:31" ht="30" customHeight="1" x14ac:dyDescent="0.15">
      <c r="B7" s="108" t="s">
        <v>16</v>
      </c>
      <c r="C7" s="109" t="s">
        <v>32</v>
      </c>
      <c r="D7" s="101"/>
      <c r="E7" s="102"/>
      <c r="F7" s="102"/>
      <c r="G7" s="104"/>
      <c r="H7" s="68">
        <f t="shared" si="1"/>
        <v>0</v>
      </c>
      <c r="I7" s="99">
        <v>0.1</v>
      </c>
      <c r="J7" s="69">
        <f t="shared" si="0"/>
        <v>0</v>
      </c>
      <c r="K7" s="68">
        <f t="shared" si="2"/>
        <v>0</v>
      </c>
      <c r="L7" s="32"/>
      <c r="M7" s="32"/>
      <c r="N7" s="63"/>
      <c r="O7" s="5"/>
      <c r="P7" s="24"/>
      <c r="Q7" s="25"/>
      <c r="R7" s="25"/>
      <c r="S7" s="26"/>
      <c r="T7" s="36"/>
      <c r="U7" s="32"/>
      <c r="V7" s="32"/>
      <c r="W7" s="32"/>
      <c r="X7" s="32"/>
      <c r="Y7" s="33"/>
      <c r="Z7" s="18"/>
      <c r="AA7" s="18"/>
      <c r="AB7" s="18"/>
      <c r="AC7" s="18"/>
      <c r="AD7" s="18"/>
      <c r="AE7" s="18"/>
    </row>
    <row r="8" spans="1:31" ht="30" customHeight="1" x14ac:dyDescent="0.15">
      <c r="B8" s="108" t="s">
        <v>17</v>
      </c>
      <c r="C8" s="109" t="s">
        <v>18</v>
      </c>
      <c r="D8" s="101"/>
      <c r="E8" s="102"/>
      <c r="F8" s="102"/>
      <c r="G8" s="101"/>
      <c r="H8" s="68">
        <f t="shared" si="1"/>
        <v>0</v>
      </c>
      <c r="I8" s="99">
        <v>0.1</v>
      </c>
      <c r="J8" s="69">
        <f t="shared" si="0"/>
        <v>0</v>
      </c>
      <c r="K8" s="68">
        <f t="shared" si="2"/>
        <v>0</v>
      </c>
      <c r="L8" s="32"/>
      <c r="M8" s="32"/>
      <c r="N8" s="63"/>
      <c r="O8" s="4"/>
      <c r="P8" s="24"/>
      <c r="Q8" s="25"/>
      <c r="R8" s="25"/>
      <c r="S8" s="26"/>
      <c r="T8" s="36"/>
      <c r="U8" s="32"/>
      <c r="V8" s="32"/>
      <c r="W8" s="32"/>
      <c r="X8" s="32"/>
      <c r="Y8" s="33"/>
      <c r="Z8" s="18"/>
      <c r="AA8" s="18"/>
      <c r="AB8" s="18"/>
      <c r="AC8" s="18"/>
      <c r="AD8" s="18"/>
      <c r="AE8" s="18"/>
    </row>
    <row r="9" spans="1:31" ht="30" customHeight="1" x14ac:dyDescent="0.15">
      <c r="B9" s="108" t="s">
        <v>17</v>
      </c>
      <c r="C9" s="109" t="s">
        <v>19</v>
      </c>
      <c r="D9" s="101"/>
      <c r="E9" s="102"/>
      <c r="F9" s="102"/>
      <c r="G9" s="101"/>
      <c r="H9" s="68">
        <f t="shared" si="1"/>
        <v>0</v>
      </c>
      <c r="I9" s="99">
        <v>0.1</v>
      </c>
      <c r="J9" s="69">
        <f t="shared" si="0"/>
        <v>0</v>
      </c>
      <c r="K9" s="68">
        <f t="shared" si="2"/>
        <v>0</v>
      </c>
      <c r="L9" s="32"/>
      <c r="M9" s="32"/>
      <c r="N9" s="63"/>
      <c r="O9" s="4"/>
      <c r="P9" s="24"/>
      <c r="Q9" s="25"/>
      <c r="R9" s="25"/>
      <c r="S9" s="26"/>
      <c r="T9" s="36"/>
      <c r="U9" s="32"/>
      <c r="V9" s="32"/>
      <c r="W9" s="32"/>
      <c r="X9" s="32"/>
      <c r="Y9" s="33"/>
      <c r="Z9" s="18"/>
      <c r="AA9" s="18"/>
      <c r="AB9" s="18"/>
      <c r="AC9" s="18"/>
      <c r="AD9" s="18"/>
      <c r="AE9" s="18"/>
    </row>
    <row r="10" spans="1:31" ht="30" customHeight="1" x14ac:dyDescent="0.15">
      <c r="B10" s="108" t="s">
        <v>17</v>
      </c>
      <c r="C10" s="109" t="s">
        <v>24</v>
      </c>
      <c r="D10" s="101"/>
      <c r="E10" s="102"/>
      <c r="F10" s="102"/>
      <c r="G10" s="101"/>
      <c r="H10" s="68">
        <f t="shared" si="1"/>
        <v>0</v>
      </c>
      <c r="I10" s="99">
        <v>0.1</v>
      </c>
      <c r="J10" s="69">
        <f t="shared" si="0"/>
        <v>0</v>
      </c>
      <c r="K10" s="68">
        <f t="shared" si="2"/>
        <v>0</v>
      </c>
      <c r="L10" s="32"/>
      <c r="M10" s="32"/>
      <c r="N10" s="63"/>
      <c r="O10" s="4"/>
      <c r="P10" s="24"/>
      <c r="Q10" s="25"/>
      <c r="R10" s="25"/>
      <c r="S10" s="26"/>
      <c r="T10" s="36"/>
      <c r="U10" s="32"/>
      <c r="V10" s="32"/>
      <c r="W10" s="32"/>
      <c r="X10" s="32"/>
      <c r="Y10" s="33"/>
      <c r="Z10" s="18"/>
      <c r="AA10" s="18"/>
      <c r="AB10" s="18"/>
      <c r="AC10" s="18"/>
      <c r="AD10" s="18"/>
      <c r="AE10" s="18"/>
    </row>
    <row r="11" spans="1:31" ht="30" customHeight="1" x14ac:dyDescent="0.15">
      <c r="B11" s="108" t="s">
        <v>17</v>
      </c>
      <c r="C11" s="109" t="s">
        <v>26</v>
      </c>
      <c r="D11" s="101"/>
      <c r="E11" s="102"/>
      <c r="F11" s="102"/>
      <c r="G11" s="101"/>
      <c r="H11" s="68">
        <f t="shared" si="1"/>
        <v>0</v>
      </c>
      <c r="I11" s="99">
        <v>0.1</v>
      </c>
      <c r="J11" s="69">
        <f t="shared" si="0"/>
        <v>0</v>
      </c>
      <c r="K11" s="68">
        <f t="shared" si="2"/>
        <v>0</v>
      </c>
      <c r="L11" s="32"/>
      <c r="M11" s="32"/>
      <c r="N11" s="63"/>
      <c r="O11" s="4"/>
      <c r="P11" s="24"/>
      <c r="Q11" s="25"/>
      <c r="R11" s="25"/>
      <c r="S11" s="26"/>
      <c r="T11" s="36"/>
      <c r="U11" s="32"/>
      <c r="V11" s="32"/>
      <c r="W11" s="32"/>
      <c r="X11" s="32"/>
      <c r="Y11" s="33"/>
      <c r="Z11" s="18"/>
      <c r="AA11" s="18"/>
      <c r="AB11" s="18"/>
      <c r="AC11" s="18"/>
      <c r="AD11" s="18"/>
      <c r="AE11" s="18"/>
    </row>
    <row r="12" spans="1:31" ht="30" customHeight="1" x14ac:dyDescent="0.15">
      <c r="B12" s="108" t="s">
        <v>17</v>
      </c>
      <c r="C12" s="109" t="s">
        <v>27</v>
      </c>
      <c r="D12" s="101"/>
      <c r="E12" s="102"/>
      <c r="F12" s="102"/>
      <c r="G12" s="103"/>
      <c r="H12" s="68">
        <f t="shared" si="1"/>
        <v>0</v>
      </c>
      <c r="I12" s="99">
        <v>0.1</v>
      </c>
      <c r="J12" s="69">
        <f t="shared" si="0"/>
        <v>0</v>
      </c>
      <c r="K12" s="68">
        <f t="shared" si="2"/>
        <v>0</v>
      </c>
      <c r="L12" s="32"/>
      <c r="M12" s="32"/>
      <c r="N12" s="62"/>
      <c r="O12" s="2"/>
      <c r="P12" s="24"/>
      <c r="Q12" s="25"/>
      <c r="R12" s="25"/>
      <c r="S12" s="26"/>
      <c r="T12" s="36"/>
      <c r="U12" s="30"/>
      <c r="V12" s="30"/>
      <c r="W12" s="30"/>
      <c r="X12" s="30"/>
      <c r="Y12" s="31"/>
      <c r="Z12" s="18"/>
      <c r="AA12" s="18"/>
      <c r="AB12" s="18"/>
      <c r="AC12" s="18"/>
      <c r="AD12" s="18"/>
      <c r="AE12" s="18"/>
    </row>
    <row r="13" spans="1:31" ht="30" customHeight="1" x14ac:dyDescent="0.15">
      <c r="B13" s="108" t="s">
        <v>17</v>
      </c>
      <c r="C13" s="109" t="s">
        <v>21</v>
      </c>
      <c r="D13" s="101"/>
      <c r="E13" s="102"/>
      <c r="F13" s="102"/>
      <c r="G13" s="104"/>
      <c r="H13" s="68">
        <f t="shared" si="1"/>
        <v>0</v>
      </c>
      <c r="I13" s="99">
        <v>0.1</v>
      </c>
      <c r="J13" s="69">
        <f t="shared" si="0"/>
        <v>0</v>
      </c>
      <c r="K13" s="68">
        <f t="shared" si="2"/>
        <v>0</v>
      </c>
      <c r="L13" s="32"/>
      <c r="M13" s="32"/>
      <c r="N13" s="63"/>
      <c r="O13" s="5"/>
      <c r="P13" s="24"/>
      <c r="Q13" s="25"/>
      <c r="R13" s="25"/>
      <c r="S13" s="26"/>
      <c r="T13" s="36"/>
      <c r="U13" s="32"/>
      <c r="V13" s="32"/>
      <c r="W13" s="32"/>
      <c r="X13" s="32"/>
      <c r="Y13" s="33"/>
      <c r="Z13" s="18"/>
      <c r="AA13" s="18"/>
      <c r="AB13" s="18"/>
      <c r="AC13" s="18"/>
      <c r="AD13" s="18"/>
      <c r="AE13" s="18"/>
    </row>
    <row r="14" spans="1:31" ht="30" customHeight="1" x14ac:dyDescent="0.15">
      <c r="B14" s="108" t="s">
        <v>17</v>
      </c>
      <c r="C14" s="109" t="s">
        <v>22</v>
      </c>
      <c r="D14" s="101"/>
      <c r="E14" s="102"/>
      <c r="F14" s="102"/>
      <c r="G14" s="105"/>
      <c r="H14" s="68">
        <f t="shared" si="1"/>
        <v>0</v>
      </c>
      <c r="I14" s="99">
        <v>0.1</v>
      </c>
      <c r="J14" s="69">
        <f t="shared" si="0"/>
        <v>0</v>
      </c>
      <c r="K14" s="68">
        <f t="shared" si="2"/>
        <v>0</v>
      </c>
      <c r="L14" s="32"/>
      <c r="M14" s="32"/>
      <c r="N14" s="63"/>
      <c r="O14" s="6"/>
      <c r="P14" s="24"/>
      <c r="Q14" s="25"/>
      <c r="R14" s="25"/>
      <c r="S14" s="26"/>
      <c r="T14" s="36"/>
      <c r="U14" s="32"/>
      <c r="V14" s="32"/>
      <c r="W14" s="32"/>
      <c r="X14" s="32"/>
      <c r="Y14" s="33"/>
      <c r="Z14" s="18"/>
      <c r="AA14" s="18"/>
      <c r="AB14" s="18"/>
      <c r="AC14" s="18"/>
      <c r="AD14" s="18"/>
      <c r="AE14" s="18"/>
    </row>
    <row r="15" spans="1:31" ht="30" customHeight="1" x14ac:dyDescent="0.15">
      <c r="B15" s="108" t="s">
        <v>17</v>
      </c>
      <c r="C15" s="109" t="s">
        <v>23</v>
      </c>
      <c r="D15" s="101"/>
      <c r="E15" s="102"/>
      <c r="F15" s="102"/>
      <c r="G15" s="101"/>
      <c r="H15" s="68">
        <f t="shared" si="1"/>
        <v>0</v>
      </c>
      <c r="I15" s="99">
        <v>0.1</v>
      </c>
      <c r="J15" s="69">
        <f t="shared" si="0"/>
        <v>0</v>
      </c>
      <c r="K15" s="68">
        <f t="shared" si="2"/>
        <v>0</v>
      </c>
      <c r="L15" s="32"/>
      <c r="M15" s="32"/>
      <c r="N15" s="63"/>
      <c r="O15" s="4"/>
      <c r="P15" s="24"/>
      <c r="Q15" s="25"/>
      <c r="R15" s="25"/>
      <c r="S15" s="26"/>
      <c r="T15" s="36"/>
      <c r="U15" s="32"/>
      <c r="V15" s="32"/>
      <c r="W15" s="32"/>
      <c r="X15" s="32"/>
      <c r="Y15" s="33"/>
      <c r="Z15" s="18"/>
      <c r="AA15" s="18"/>
      <c r="AB15" s="18"/>
      <c r="AC15" s="18"/>
      <c r="AD15" s="18"/>
      <c r="AE15" s="18"/>
    </row>
    <row r="16" spans="1:31" ht="30" customHeight="1" x14ac:dyDescent="0.15">
      <c r="B16" s="108" t="s">
        <v>17</v>
      </c>
      <c r="C16" s="109" t="s">
        <v>20</v>
      </c>
      <c r="D16" s="101"/>
      <c r="E16" s="102"/>
      <c r="F16" s="102"/>
      <c r="G16" s="101"/>
      <c r="H16" s="68">
        <f t="shared" si="1"/>
        <v>0</v>
      </c>
      <c r="I16" s="99">
        <v>0.1</v>
      </c>
      <c r="J16" s="69">
        <f t="shared" si="0"/>
        <v>0</v>
      </c>
      <c r="K16" s="68">
        <f t="shared" si="2"/>
        <v>0</v>
      </c>
      <c r="L16" s="32"/>
      <c r="M16" s="32"/>
      <c r="N16" s="63"/>
      <c r="O16" s="4"/>
      <c r="P16" s="24"/>
      <c r="Q16" s="25"/>
      <c r="R16" s="25"/>
      <c r="S16" s="26"/>
      <c r="T16" s="36"/>
      <c r="U16" s="32"/>
      <c r="V16" s="32"/>
      <c r="W16" s="32"/>
      <c r="X16" s="32"/>
      <c r="Y16" s="33"/>
      <c r="Z16" s="18"/>
      <c r="AA16" s="18"/>
      <c r="AB16" s="18"/>
      <c r="AC16" s="18"/>
      <c r="AD16" s="18"/>
      <c r="AE16" s="18"/>
    </row>
    <row r="17" spans="2:31" ht="30" customHeight="1" x14ac:dyDescent="0.15">
      <c r="B17" s="108" t="s">
        <v>17</v>
      </c>
      <c r="C17" s="109" t="s">
        <v>25</v>
      </c>
      <c r="D17" s="101"/>
      <c r="E17" s="102"/>
      <c r="F17" s="102"/>
      <c r="G17" s="101"/>
      <c r="H17" s="68">
        <f t="shared" si="1"/>
        <v>0</v>
      </c>
      <c r="I17" s="99">
        <v>0.1</v>
      </c>
      <c r="J17" s="69">
        <f t="shared" si="0"/>
        <v>0</v>
      </c>
      <c r="K17" s="68">
        <f t="shared" si="2"/>
        <v>0</v>
      </c>
      <c r="L17" s="32"/>
      <c r="M17" s="32"/>
      <c r="N17" s="62"/>
      <c r="O17" s="3"/>
      <c r="P17" s="24"/>
      <c r="Q17" s="25"/>
      <c r="R17" s="25"/>
      <c r="S17" s="26"/>
      <c r="T17" s="36"/>
      <c r="U17" s="30"/>
      <c r="V17" s="30"/>
      <c r="W17" s="30"/>
      <c r="X17" s="30"/>
      <c r="Y17" s="31"/>
      <c r="Z17" s="18"/>
      <c r="AA17" s="18"/>
      <c r="AB17" s="18"/>
      <c r="AC17" s="18"/>
      <c r="AD17" s="18"/>
      <c r="AE17" s="18"/>
    </row>
    <row r="18" spans="2:31" ht="30" customHeight="1" x14ac:dyDescent="0.15">
      <c r="B18" s="108" t="s">
        <v>28</v>
      </c>
      <c r="C18" s="109" t="s">
        <v>28</v>
      </c>
      <c r="D18" s="101"/>
      <c r="E18" s="102"/>
      <c r="F18" s="102"/>
      <c r="G18" s="101"/>
      <c r="H18" s="68">
        <f t="shared" si="1"/>
        <v>0</v>
      </c>
      <c r="I18" s="99">
        <v>0.1</v>
      </c>
      <c r="J18" s="69">
        <f t="shared" si="0"/>
        <v>0</v>
      </c>
      <c r="K18" s="68">
        <f t="shared" si="2"/>
        <v>0</v>
      </c>
      <c r="L18" s="32"/>
      <c r="M18" s="32"/>
      <c r="N18" s="62"/>
      <c r="O18" s="3"/>
      <c r="P18" s="24"/>
      <c r="Q18" s="25"/>
      <c r="R18" s="25"/>
      <c r="S18" s="26"/>
      <c r="T18" s="36"/>
      <c r="U18" s="30"/>
      <c r="V18" s="30"/>
      <c r="W18" s="30"/>
      <c r="X18" s="30"/>
      <c r="Y18" s="31"/>
      <c r="Z18" s="18"/>
      <c r="AA18" s="18"/>
      <c r="AB18" s="18"/>
      <c r="AC18" s="18"/>
      <c r="AD18" s="18"/>
      <c r="AE18" s="18"/>
    </row>
    <row r="19" spans="2:31" ht="30" customHeight="1" thickBot="1" x14ac:dyDescent="0.2">
      <c r="B19" s="67"/>
      <c r="C19" s="75" t="str">
        <f t="shared" ref="C19" si="3">+IF(B19="","",IF(OR(B19="謝金",B19="委託費"),B19,"ﾘｽﾄから選択してください。"))</f>
        <v/>
      </c>
      <c r="D19" s="4"/>
      <c r="E19" s="94"/>
      <c r="F19" s="94"/>
      <c r="G19" s="4"/>
      <c r="H19" s="68">
        <f t="shared" si="1"/>
        <v>0</v>
      </c>
      <c r="I19" s="78"/>
      <c r="J19" s="69">
        <f t="shared" si="0"/>
        <v>0</v>
      </c>
      <c r="K19" s="68">
        <f t="shared" si="2"/>
        <v>0</v>
      </c>
      <c r="L19" s="32"/>
      <c r="M19" s="32"/>
      <c r="N19" s="64"/>
      <c r="O19" s="7"/>
      <c r="P19" s="27"/>
      <c r="Q19" s="27"/>
      <c r="R19" s="27"/>
      <c r="S19" s="27"/>
      <c r="T19" s="39"/>
      <c r="U19" s="34"/>
      <c r="V19" s="34"/>
      <c r="W19" s="34"/>
      <c r="X19" s="34"/>
      <c r="Y19" s="35"/>
      <c r="Z19" s="18"/>
      <c r="AA19" s="18"/>
      <c r="AB19" s="18"/>
      <c r="AC19" s="18"/>
      <c r="AD19" s="18"/>
      <c r="AE19" s="18"/>
    </row>
    <row r="20" spans="2:31" ht="36" customHeight="1" thickBot="1" x14ac:dyDescent="0.2">
      <c r="B20" s="67" t="s">
        <v>14</v>
      </c>
      <c r="C20" s="71"/>
      <c r="D20" s="71"/>
      <c r="E20" s="71"/>
      <c r="F20" s="71"/>
      <c r="G20" s="71"/>
      <c r="H20" s="70">
        <f>+SUM(H5:H19)</f>
        <v>0</v>
      </c>
      <c r="I20" s="79"/>
      <c r="J20" s="70">
        <f>+SUM(J5:J19)</f>
        <v>0</v>
      </c>
      <c r="K20" s="70">
        <f>+SUM(K5:K19)</f>
        <v>0</v>
      </c>
      <c r="L20" s="72"/>
      <c r="M20" s="72"/>
      <c r="N20" s="8"/>
      <c r="O20" s="8"/>
      <c r="P20" s="37">
        <f>+SUM(P5:P19)</f>
        <v>0</v>
      </c>
      <c r="Q20" s="37">
        <f>+SUM(Q5:Q19)</f>
        <v>0</v>
      </c>
      <c r="R20" s="37">
        <f>+SUM(R5:R19)</f>
        <v>0</v>
      </c>
      <c r="S20" s="37">
        <f>+SUM(S5:S19)</f>
        <v>0</v>
      </c>
      <c r="T20" s="37">
        <f>+SUM(T5:T19)</f>
        <v>0</v>
      </c>
      <c r="U20" s="19"/>
      <c r="V20" s="19"/>
      <c r="W20" s="19"/>
      <c r="X20" s="19"/>
      <c r="Y20" s="20"/>
      <c r="Z20" s="18"/>
      <c r="AA20" s="18"/>
      <c r="AB20" s="18"/>
      <c r="AC20" s="18"/>
      <c r="AD20" s="18"/>
      <c r="AE20" s="18"/>
    </row>
    <row r="21" spans="2:31" ht="6" customHeight="1" x14ac:dyDescent="0.15">
      <c r="D21" s="12"/>
      <c r="E21" s="12"/>
      <c r="F21" s="12"/>
      <c r="G21" s="12"/>
      <c r="H21" s="9"/>
      <c r="I21" s="9"/>
      <c r="J21" s="9"/>
      <c r="K21" s="12"/>
      <c r="N21" s="12"/>
      <c r="O21" s="12"/>
      <c r="P21" s="9"/>
      <c r="Q21" s="9"/>
      <c r="R21" s="9"/>
      <c r="S21" s="12"/>
      <c r="T21" s="12"/>
      <c r="U21" s="12"/>
      <c r="AA21" s="18"/>
      <c r="AB21" s="18"/>
      <c r="AC21" s="18"/>
      <c r="AD21" s="18"/>
      <c r="AE21" s="18"/>
    </row>
    <row r="22" spans="2:31" ht="21.75" customHeight="1" x14ac:dyDescent="0.15">
      <c r="B22" s="15" t="s">
        <v>73</v>
      </c>
      <c r="C22" s="17"/>
      <c r="D22" s="17"/>
      <c r="E22" s="17"/>
      <c r="F22" s="17"/>
      <c r="G22" s="17"/>
      <c r="K22" s="97">
        <f>+MIN(ROUNDDOWN(K20*0.5,-3),2000000)</f>
        <v>0</v>
      </c>
      <c r="L22" s="17"/>
      <c r="M22" s="17"/>
      <c r="N22" s="17"/>
      <c r="O22" s="17"/>
      <c r="S22" s="17">
        <f>+MIN(ROUNDDOWN(S20/2,-3),2000000)</f>
        <v>0</v>
      </c>
      <c r="AA22" s="18"/>
      <c r="AB22" s="18"/>
      <c r="AC22" s="18"/>
      <c r="AD22" s="18"/>
      <c r="AE22" s="18"/>
    </row>
    <row r="23" spans="2:31" ht="39.75" customHeight="1" x14ac:dyDescent="0.15">
      <c r="C23" s="139" t="str">
        <f>+'(交付申請時)第2号様式-４の１収支予算書'!A4</f>
        <v/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0"/>
      <c r="AA23" s="18"/>
      <c r="AB23" s="18"/>
      <c r="AC23" s="18"/>
      <c r="AD23" s="18"/>
      <c r="AE23" s="18"/>
    </row>
    <row r="24" spans="2:31" ht="21.75" customHeight="1" x14ac:dyDescent="0.15"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2"/>
      <c r="Q24" s="12"/>
      <c r="R24" s="12"/>
      <c r="S24" s="12"/>
      <c r="T24" s="12"/>
      <c r="U24" s="12"/>
      <c r="AA24" s="18"/>
      <c r="AB24" s="18"/>
      <c r="AC24" s="18"/>
      <c r="AD24" s="18"/>
      <c r="AE24" s="18"/>
    </row>
    <row r="25" spans="2:31" s="15" customFormat="1" ht="21" customHeight="1" x14ac:dyDescent="0.15">
      <c r="H25" s="12"/>
      <c r="I25" s="12"/>
      <c r="J25" s="12"/>
      <c r="K25" s="12"/>
      <c r="P25" s="12"/>
      <c r="Q25" s="12"/>
      <c r="R25" s="12"/>
      <c r="S25" s="12"/>
      <c r="T25" s="12"/>
      <c r="U25" s="12"/>
    </row>
    <row r="26" spans="2:31" s="15" customFormat="1" x14ac:dyDescent="0.15">
      <c r="H26" s="17"/>
      <c r="I26" s="17"/>
      <c r="J26" s="17"/>
      <c r="P26" s="17"/>
      <c r="Q26" s="17"/>
      <c r="R26" s="17"/>
    </row>
    <row r="27" spans="2:31" s="15" customFormat="1" x14ac:dyDescent="0.15">
      <c r="H27" s="17"/>
      <c r="I27" s="17"/>
      <c r="J27" s="17"/>
      <c r="P27" s="17"/>
      <c r="Q27" s="17"/>
      <c r="R27" s="17"/>
    </row>
    <row r="28" spans="2:31" s="15" customFormat="1" x14ac:dyDescent="0.15">
      <c r="H28" s="11"/>
      <c r="I28" s="11"/>
      <c r="J28" s="17"/>
      <c r="P28" s="11"/>
      <c r="Q28" s="17"/>
      <c r="R28" s="17"/>
    </row>
    <row r="29" spans="2:31" x14ac:dyDescent="0.15">
      <c r="AA29" s="18"/>
      <c r="AB29" s="18"/>
      <c r="AC29" s="18"/>
      <c r="AD29" s="18"/>
      <c r="AE29" s="18"/>
    </row>
    <row r="30" spans="2:31" x14ac:dyDescent="0.15">
      <c r="AA30" s="18"/>
      <c r="AB30" s="18"/>
      <c r="AC30" s="18"/>
      <c r="AD30" s="18"/>
      <c r="AE30" s="18"/>
    </row>
  </sheetData>
  <mergeCells count="5">
    <mergeCell ref="B1:C1"/>
    <mergeCell ref="A2:K2"/>
    <mergeCell ref="N3:O3"/>
    <mergeCell ref="C23:O23"/>
    <mergeCell ref="C24:O24"/>
  </mergeCells>
  <phoneticPr fontId="2"/>
  <dataValidations count="3">
    <dataValidation type="list" allowBlank="1" showInputMessage="1" showErrorMessage="1" sqref="I5:I19" xr:uid="{7117978F-49AC-4067-B52C-5DC27C9C9F9D}">
      <formula1>税率</formula1>
    </dataValidation>
    <dataValidation type="list" allowBlank="1" showInputMessage="1" showErrorMessage="1" sqref="C5:C19" xr:uid="{0E571AE5-B2BC-487A-A934-452988DD47FE}">
      <formula1>INDIRECT(B5)</formula1>
    </dataValidation>
    <dataValidation type="list" allowBlank="1" showInputMessage="1" sqref="B5:B19" xr:uid="{D90EE5C0-65B8-43AF-A6A0-ED6CA4EA96F6}">
      <formula1>INDIRECT($B$4)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3" orientation="landscape" blackAndWhite="1" r:id="rId1"/>
  <colBreaks count="1" manualBreakCount="1">
    <brk id="13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E723-C875-44AF-8ACD-6C57F049B921}">
  <sheetPr>
    <tabColor rgb="FFFFC000"/>
  </sheetPr>
  <dimension ref="A1:M37"/>
  <sheetViews>
    <sheetView view="pageBreakPreview" topLeftCell="A16" zoomScaleNormal="70" zoomScaleSheetLayoutView="100" workbookViewId="0"/>
  </sheetViews>
  <sheetFormatPr defaultRowHeight="13.5" x14ac:dyDescent="0.15"/>
  <cols>
    <col min="1" max="1" width="27.125" customWidth="1"/>
    <col min="2" max="5" width="16.75" style="59" customWidth="1"/>
    <col min="6" max="6" width="11.625" customWidth="1"/>
  </cols>
  <sheetData>
    <row r="1" spans="1:13" x14ac:dyDescent="0.15">
      <c r="A1" t="s">
        <v>85</v>
      </c>
      <c r="G1" t="s">
        <v>65</v>
      </c>
    </row>
    <row r="2" spans="1:13" x14ac:dyDescent="0.15">
      <c r="G2" t="s">
        <v>66</v>
      </c>
    </row>
    <row r="3" spans="1:13" ht="21" x14ac:dyDescent="0.15">
      <c r="A3" s="134" t="s">
        <v>84</v>
      </c>
      <c r="B3" s="134"/>
      <c r="C3" s="134"/>
      <c r="D3" s="134"/>
      <c r="E3" s="134"/>
      <c r="F3" s="134"/>
    </row>
    <row r="4" spans="1:13" ht="22.5" customHeight="1" x14ac:dyDescent="0.15">
      <c r="A4" s="110" t="str">
        <f>+IF(C7=0,"",IF(C7&lt;500000,"！助成金額が50万円を下回っています。！",IF((C32/C33)&gt;60%,"!委託費が60％を超えています！","")))</f>
        <v/>
      </c>
      <c r="B4" s="110"/>
      <c r="C4" s="110"/>
      <c r="D4" s="110"/>
      <c r="E4" s="110"/>
      <c r="F4" s="110"/>
      <c r="G4" t="s">
        <v>75</v>
      </c>
    </row>
    <row r="5" spans="1:13" x14ac:dyDescent="0.15">
      <c r="A5" s="50" t="s">
        <v>34</v>
      </c>
      <c r="F5" s="80" t="s">
        <v>41</v>
      </c>
    </row>
    <row r="6" spans="1:13" ht="25.5" customHeight="1" x14ac:dyDescent="0.15">
      <c r="A6" s="48" t="s">
        <v>35</v>
      </c>
      <c r="B6" s="81" t="s">
        <v>86</v>
      </c>
      <c r="C6" s="81" t="s">
        <v>87</v>
      </c>
      <c r="D6" s="145" t="s">
        <v>37</v>
      </c>
      <c r="E6" s="146"/>
      <c r="F6" s="147"/>
    </row>
    <row r="7" spans="1:13" ht="24.75" customHeight="1" x14ac:dyDescent="0.15">
      <c r="A7" s="47" t="s">
        <v>38</v>
      </c>
      <c r="B7" s="82">
        <f>+'(交付申請時)第2号様式-４の１収支予算書'!B7</f>
        <v>0</v>
      </c>
      <c r="C7" s="82">
        <f>+MIN(E33,2000000)</f>
        <v>0</v>
      </c>
      <c r="D7" s="137" t="s">
        <v>97</v>
      </c>
      <c r="E7" s="137"/>
      <c r="F7" s="137"/>
    </row>
    <row r="8" spans="1:13" ht="24.75" customHeight="1" x14ac:dyDescent="0.15">
      <c r="A8" s="106" t="s">
        <v>62</v>
      </c>
      <c r="B8" s="107">
        <f>+'(交付申請時)第2号様式-４の１収支予算書'!B8</f>
        <v>0</v>
      </c>
      <c r="C8" s="107"/>
      <c r="D8" s="136"/>
      <c r="E8" s="136"/>
      <c r="F8" s="136"/>
      <c r="G8" s="96" t="s">
        <v>64</v>
      </c>
    </row>
    <row r="9" spans="1:13" ht="24.75" customHeight="1" x14ac:dyDescent="0.15">
      <c r="A9" s="47" t="s">
        <v>39</v>
      </c>
      <c r="B9" s="82">
        <f>+'(交付申請時)第2号様式-４の１収支予算書'!B9</f>
        <v>0</v>
      </c>
      <c r="C9" s="82">
        <f>+C10-C7-C8</f>
        <v>0</v>
      </c>
      <c r="D9" s="137"/>
      <c r="E9" s="137"/>
      <c r="F9" s="137"/>
      <c r="G9" t="s">
        <v>68</v>
      </c>
      <c r="M9" t="s">
        <v>71</v>
      </c>
    </row>
    <row r="10" spans="1:13" ht="24.75" customHeight="1" x14ac:dyDescent="0.15">
      <c r="A10" s="47" t="s">
        <v>69</v>
      </c>
      <c r="B10" s="82">
        <f>+B33</f>
        <v>0</v>
      </c>
      <c r="C10" s="82">
        <f>+C33</f>
        <v>0</v>
      </c>
      <c r="D10" s="137" t="s">
        <v>98</v>
      </c>
      <c r="E10" s="137"/>
      <c r="F10" s="137"/>
    </row>
    <row r="11" spans="1:13" ht="31.5" customHeight="1" x14ac:dyDescent="0.15"/>
    <row r="12" spans="1:13" x14ac:dyDescent="0.15">
      <c r="A12" s="50" t="s">
        <v>42</v>
      </c>
      <c r="F12" s="49" t="s">
        <v>41</v>
      </c>
    </row>
    <row r="13" spans="1:13" ht="54.75" customHeight="1" x14ac:dyDescent="0.15">
      <c r="A13" s="144" t="s">
        <v>89</v>
      </c>
      <c r="B13" s="116" t="s">
        <v>91</v>
      </c>
      <c r="C13" s="111"/>
      <c r="D13" s="112" t="s">
        <v>87</v>
      </c>
      <c r="E13" s="113"/>
      <c r="F13" s="144" t="s">
        <v>37</v>
      </c>
    </row>
    <row r="14" spans="1:13" ht="37.5" customHeight="1" x14ac:dyDescent="0.15">
      <c r="A14" s="144"/>
      <c r="B14" s="83" t="s">
        <v>63</v>
      </c>
      <c r="C14" s="83" t="s">
        <v>81</v>
      </c>
      <c r="D14" s="84" t="s">
        <v>54</v>
      </c>
      <c r="E14" s="85" t="s">
        <v>96</v>
      </c>
      <c r="F14" s="144"/>
    </row>
    <row r="15" spans="1:13" ht="23.25" customHeight="1" x14ac:dyDescent="0.15">
      <c r="A15" s="119" t="s">
        <v>15</v>
      </c>
      <c r="B15" s="120">
        <f>+SUM(B16)</f>
        <v>0</v>
      </c>
      <c r="C15" s="120">
        <f>+SUM(C16)</f>
        <v>0</v>
      </c>
      <c r="D15" s="120">
        <f>+SUM(D16)</f>
        <v>0</v>
      </c>
      <c r="E15" s="87"/>
      <c r="F15" s="117"/>
    </row>
    <row r="16" spans="1:13" ht="23.25" customHeight="1" x14ac:dyDescent="0.15">
      <c r="A16" s="52" t="s">
        <v>15</v>
      </c>
      <c r="B16" s="88">
        <f>+IFERROR(SUMIF('(交付申請時)第2号様式-４の２積算明細書'!$C$5:$C$19,'(交付申請時)第2号様式-４の１収支予算書'!A16,'(交付申請時)第2号様式-４の２積算明細書'!$H$5:$H$19),0)</f>
        <v>0</v>
      </c>
      <c r="C16" s="88">
        <f>+IFERROR(SUMIF('(実績報告時・遂行状況報告時)第12号様式支出明細報告書'!$C$5:$C$19,'(実績報告時)第11号様式収支精算書'!A16,'(実績報告時・遂行状況報告時)第12号様式支出明細報告書'!$H$5:$H$19),0)</f>
        <v>0</v>
      </c>
      <c r="D16" s="88">
        <f>+IFERROR(SUMIF('(実績報告時・遂行状況報告時)第12号様式支出明細報告書'!$C$5:$C$19,'(実績報告時)第11号様式収支精算書'!A16,'(実績報告時・遂行状況報告時)第12号様式支出明細報告書'!$K$5:$K$19),0)</f>
        <v>0</v>
      </c>
      <c r="E16" s="92"/>
      <c r="F16" s="53"/>
    </row>
    <row r="17" spans="1:6" ht="23.25" customHeight="1" x14ac:dyDescent="0.15">
      <c r="A17" s="119" t="s">
        <v>16</v>
      </c>
      <c r="B17" s="120">
        <f>+SUM(B18:B19)</f>
        <v>0</v>
      </c>
      <c r="C17" s="120">
        <f>+SUM(C18:C19)</f>
        <v>0</v>
      </c>
      <c r="D17" s="120">
        <f>+SUM(D18:D19)</f>
        <v>0</v>
      </c>
      <c r="E17" s="87"/>
      <c r="F17" s="117"/>
    </row>
    <row r="18" spans="1:6" ht="23.25" customHeight="1" x14ac:dyDescent="0.15">
      <c r="A18" s="52" t="s">
        <v>16</v>
      </c>
      <c r="B18" s="88">
        <f>+IFERROR(SUMIF('(交付申請時)第2号様式-４の２積算明細書'!$C$5:$C$19,'(交付申請時)第2号様式-４の１収支予算書'!A18,'(交付申請時)第2号様式-４の２積算明細書'!$H$5:$H$19),0)</f>
        <v>0</v>
      </c>
      <c r="C18" s="88">
        <f>+IFERROR(SUMIF('(実績報告時・遂行状況報告時)第12号様式支出明細報告書'!$C$5:$C$19,'(実績報告時)第11号様式収支精算書'!A18,'(実績報告時・遂行状況報告時)第12号様式支出明細報告書'!$H$5:$H$19),0)</f>
        <v>0</v>
      </c>
      <c r="D18" s="89">
        <f>+IFERROR(SUMIF('(実績報告時・遂行状況報告時)第12号様式支出明細報告書'!$C$5:$C$19,'(実績報告時)第11号様式収支精算書'!A18,'(実績報告時・遂行状況報告時)第12号様式支出明細報告書'!$K$5:$K$19),0)</f>
        <v>0</v>
      </c>
      <c r="E18" s="90"/>
      <c r="F18" s="53"/>
    </row>
    <row r="19" spans="1:6" ht="23.25" customHeight="1" x14ac:dyDescent="0.15">
      <c r="A19" s="56" t="s">
        <v>32</v>
      </c>
      <c r="B19" s="91">
        <f>+IFERROR(SUMIF('(交付申請時)第2号様式-４の２積算明細書'!$C$5:$C$19,'(交付申請時)第2号様式-４の１収支予算書'!A19,'(交付申請時)第2号様式-４の２積算明細書'!$H$5:$H$19),0)</f>
        <v>0</v>
      </c>
      <c r="C19" s="91">
        <f>+IFERROR(SUMIF('(実績報告時・遂行状況報告時)第12号様式支出明細報告書'!$C$5:$C$19,'(実績報告時)第11号様式収支精算書'!A19,'(実績報告時・遂行状況報告時)第12号様式支出明細報告書'!$H$5:$H$19),0)</f>
        <v>0</v>
      </c>
      <c r="D19" s="92">
        <f>+IFERROR(SUMIF('(実績報告時・遂行状況報告時)第12号様式支出明細報告書'!$C$5:$C$19,'(実績報告時)第11号様式収支精算書'!A19,'(実績報告時・遂行状況報告時)第12号様式支出明細報告書'!$K$5:$K$19),0)</f>
        <v>0</v>
      </c>
      <c r="E19" s="93"/>
      <c r="F19" s="51"/>
    </row>
    <row r="20" spans="1:6" ht="23.25" customHeight="1" x14ac:dyDescent="0.15">
      <c r="A20" s="119" t="s">
        <v>43</v>
      </c>
      <c r="B20" s="120">
        <f>+SUM(B21:B30)</f>
        <v>0</v>
      </c>
      <c r="C20" s="120">
        <f>+SUM(C21:C30)</f>
        <v>0</v>
      </c>
      <c r="D20" s="120">
        <f>+SUM(D21:D30)</f>
        <v>0</v>
      </c>
      <c r="E20" s="87"/>
      <c r="F20" s="117"/>
    </row>
    <row r="21" spans="1:6" ht="23.25" customHeight="1" x14ac:dyDescent="0.15">
      <c r="A21" s="52" t="s">
        <v>44</v>
      </c>
      <c r="B21" s="88">
        <f>+IFERROR(SUMIF('(交付申請時)第2号様式-４の２積算明細書'!$C$5:$C$19,'(交付申請時)第2号様式-４の１収支予算書'!A21,'(交付申請時)第2号様式-４の２積算明細書'!$H$5:$H$19),0)</f>
        <v>0</v>
      </c>
      <c r="C21" s="88">
        <f>+IFERROR(SUMIF('(実績報告時・遂行状況報告時)第12号様式支出明細報告書'!$C$5:$C$19,'(実績報告時)第11号様式収支精算書'!A21,'(実績報告時・遂行状況報告時)第12号様式支出明細報告書'!$H$5:$H$19),0)</f>
        <v>0</v>
      </c>
      <c r="D21" s="88">
        <f>+IFERROR(SUMIF('(実績報告時・遂行状況報告時)第12号様式支出明細報告書'!$C$5:$C$19,'(実績報告時)第11号様式収支精算書'!A21,'(実績報告時・遂行状況報告時)第12号様式支出明細報告書'!$K$5:$K$19),0)</f>
        <v>0</v>
      </c>
      <c r="E21" s="89"/>
      <c r="F21" s="53"/>
    </row>
    <row r="22" spans="1:6" ht="23.25" customHeight="1" x14ac:dyDescent="0.15">
      <c r="A22" s="52" t="s">
        <v>45</v>
      </c>
      <c r="B22" s="88">
        <f>+IFERROR(SUMIF('(交付申請時)第2号様式-４の２積算明細書'!$C$5:$C$19,'(交付申請時)第2号様式-４の１収支予算書'!A22,'(交付申請時)第2号様式-４の２積算明細書'!$H$5:$H$19),0)</f>
        <v>0</v>
      </c>
      <c r="C22" s="88">
        <f>+IFERROR(SUMIF('(実績報告時・遂行状況報告時)第12号様式支出明細報告書'!$C$5:$C$19,'(実績報告時)第11号様式収支精算書'!A22,'(実績報告時・遂行状況報告時)第12号様式支出明細報告書'!$H$5:$H$19),0)</f>
        <v>0</v>
      </c>
      <c r="D22" s="88">
        <f>+IFERROR(SUMIF('(実績報告時・遂行状況報告時)第12号様式支出明細報告書'!$C$5:$C$19,'(実績報告時)第11号様式収支精算書'!A22,'(実績報告時・遂行状況報告時)第12号様式支出明細報告書'!$K$5:$K$19),0)</f>
        <v>0</v>
      </c>
      <c r="E22" s="89"/>
      <c r="F22" s="53"/>
    </row>
    <row r="23" spans="1:6" ht="23.25" customHeight="1" x14ac:dyDescent="0.15">
      <c r="A23" s="52" t="s">
        <v>46</v>
      </c>
      <c r="B23" s="88">
        <f>+IFERROR(SUMIF('(交付申請時)第2号様式-４の２積算明細書'!$C$5:$C$19,'(交付申請時)第2号様式-４の１収支予算書'!A23,'(交付申請時)第2号様式-４の２積算明細書'!$H$5:$H$19),0)</f>
        <v>0</v>
      </c>
      <c r="C23" s="88">
        <f>+IFERROR(SUMIF('(実績報告時・遂行状況報告時)第12号様式支出明細報告書'!$C$5:$C$19,'(実績報告時)第11号様式収支精算書'!A23,'(実績報告時・遂行状況報告時)第12号様式支出明細報告書'!$H$5:$H$19),0)</f>
        <v>0</v>
      </c>
      <c r="D23" s="88">
        <f>+IFERROR(SUMIF('(実績報告時・遂行状況報告時)第12号様式支出明細報告書'!$C$5:$C$19,'(実績報告時)第11号様式収支精算書'!A23,'(実績報告時・遂行状況報告時)第12号様式支出明細報告書'!$K$5:$K$19),0)</f>
        <v>0</v>
      </c>
      <c r="E23" s="89"/>
      <c r="F23" s="53"/>
    </row>
    <row r="24" spans="1:6" ht="23.25" customHeight="1" x14ac:dyDescent="0.15">
      <c r="A24" s="52" t="s">
        <v>47</v>
      </c>
      <c r="B24" s="88">
        <f>+IFERROR(SUMIF('(交付申請時)第2号様式-４の２積算明細書'!$C$5:$C$19,'(交付申請時)第2号様式-４の１収支予算書'!A24,'(交付申請時)第2号様式-４の２積算明細書'!$H$5:$H$19),0)</f>
        <v>0</v>
      </c>
      <c r="C24" s="88">
        <f>+IFERROR(SUMIF('(実績報告時・遂行状況報告時)第12号様式支出明細報告書'!$C$5:$C$19,'(実績報告時)第11号様式収支精算書'!A24,'(実績報告時・遂行状況報告時)第12号様式支出明細報告書'!$H$5:$H$19),0)</f>
        <v>0</v>
      </c>
      <c r="D24" s="88">
        <f>+IFERROR(SUMIF('(実績報告時・遂行状況報告時)第12号様式支出明細報告書'!$C$5:$C$19,'(実績報告時)第11号様式収支精算書'!A24,'(実績報告時・遂行状況報告時)第12号様式支出明細報告書'!$K$5:$K$19),0)</f>
        <v>0</v>
      </c>
      <c r="E24" s="89"/>
      <c r="F24" s="53"/>
    </row>
    <row r="25" spans="1:6" ht="23.25" customHeight="1" x14ac:dyDescent="0.15">
      <c r="A25" s="52" t="s">
        <v>48</v>
      </c>
      <c r="B25" s="88">
        <f>+IFERROR(SUMIF('(交付申請時)第2号様式-４の２積算明細書'!$C$5:$C$19,'(交付申請時)第2号様式-４の１収支予算書'!A25,'(交付申請時)第2号様式-４の２積算明細書'!$H$5:$H$19),0)</f>
        <v>0</v>
      </c>
      <c r="C25" s="88">
        <f>+IFERROR(SUMIF('(実績報告時・遂行状況報告時)第12号様式支出明細報告書'!$C$5:$C$19,'(実績報告時)第11号様式収支精算書'!A25,'(実績報告時・遂行状況報告時)第12号様式支出明細報告書'!$H$5:$H$19),0)</f>
        <v>0</v>
      </c>
      <c r="D25" s="88">
        <f>+IFERROR(SUMIF('(実績報告時・遂行状況報告時)第12号様式支出明細報告書'!$C$5:$C$19,'(実績報告時)第11号様式収支精算書'!A25,'(実績報告時・遂行状況報告時)第12号様式支出明細報告書'!$K$5:$K$19),0)</f>
        <v>0</v>
      </c>
      <c r="E25" s="89"/>
      <c r="F25" s="53"/>
    </row>
    <row r="26" spans="1:6" ht="23.25" customHeight="1" x14ac:dyDescent="0.15">
      <c r="A26" s="52" t="s">
        <v>49</v>
      </c>
      <c r="B26" s="88">
        <f>+IFERROR(SUMIF('(交付申請時)第2号様式-４の２積算明細書'!$C$5:$C$19,'(交付申請時)第2号様式-４の１収支予算書'!A26,'(交付申請時)第2号様式-４の２積算明細書'!$H$5:$H$19),0)</f>
        <v>0</v>
      </c>
      <c r="C26" s="88">
        <f>+IFERROR(SUMIF('(実績報告時・遂行状況報告時)第12号様式支出明細報告書'!$C$5:$C$19,'(実績報告時)第11号様式収支精算書'!A26,'(実績報告時・遂行状況報告時)第12号様式支出明細報告書'!$H$5:$H$19),0)</f>
        <v>0</v>
      </c>
      <c r="D26" s="88">
        <f>+IFERROR(SUMIF('(実績報告時・遂行状況報告時)第12号様式支出明細報告書'!$C$5:$C$19,'(実績報告時)第11号様式収支精算書'!A26,'(実績報告時・遂行状況報告時)第12号様式支出明細報告書'!$K$5:$K$19),0)</f>
        <v>0</v>
      </c>
      <c r="E26" s="89"/>
      <c r="F26" s="53"/>
    </row>
    <row r="27" spans="1:6" ht="23.25" customHeight="1" x14ac:dyDescent="0.15">
      <c r="A27" s="52" t="s">
        <v>50</v>
      </c>
      <c r="B27" s="88">
        <f>+IFERROR(SUMIF('(交付申請時)第2号様式-４の２積算明細書'!$C$5:$C$19,'(交付申請時)第2号様式-４の１収支予算書'!A27,'(交付申請時)第2号様式-４の２積算明細書'!$H$5:$H$19),0)</f>
        <v>0</v>
      </c>
      <c r="C27" s="88">
        <f>+IFERROR(SUMIF('(実績報告時・遂行状況報告時)第12号様式支出明細報告書'!$C$5:$C$19,'(実績報告時)第11号様式収支精算書'!A27,'(実績報告時・遂行状況報告時)第12号様式支出明細報告書'!$H$5:$H$19),0)</f>
        <v>0</v>
      </c>
      <c r="D27" s="88">
        <f>+IFERROR(SUMIF('(実績報告時・遂行状況報告時)第12号様式支出明細報告書'!$C$5:$C$19,'(実績報告時)第11号様式収支精算書'!A27,'(実績報告時・遂行状況報告時)第12号様式支出明細報告書'!$K$5:$K$19),0)</f>
        <v>0</v>
      </c>
      <c r="E27" s="89"/>
      <c r="F27" s="53"/>
    </row>
    <row r="28" spans="1:6" ht="23.25" customHeight="1" x14ac:dyDescent="0.15">
      <c r="A28" s="52" t="s">
        <v>51</v>
      </c>
      <c r="B28" s="88">
        <f>+IFERROR(SUMIF('(交付申請時)第2号様式-４の２積算明細書'!$C$5:$C$19,'(交付申請時)第2号様式-４の１収支予算書'!A28,'(交付申請時)第2号様式-４の２積算明細書'!$H$5:$H$19),0)</f>
        <v>0</v>
      </c>
      <c r="C28" s="88">
        <f>+IFERROR(SUMIF('(実績報告時・遂行状況報告時)第12号様式支出明細報告書'!$C$5:$C$19,'(実績報告時)第11号様式収支精算書'!A28,'(実績報告時・遂行状況報告時)第12号様式支出明細報告書'!$H$5:$H$19),0)</f>
        <v>0</v>
      </c>
      <c r="D28" s="88">
        <f>+IFERROR(SUMIF('(実績報告時・遂行状況報告時)第12号様式支出明細報告書'!$C$5:$C$19,'(実績報告時)第11号様式収支精算書'!A28,'(実績報告時・遂行状況報告時)第12号様式支出明細報告書'!$K$5:$K$19),0)</f>
        <v>0</v>
      </c>
      <c r="E28" s="89"/>
      <c r="F28" s="53"/>
    </row>
    <row r="29" spans="1:6" ht="23.25" customHeight="1" x14ac:dyDescent="0.15">
      <c r="A29" s="52" t="s">
        <v>52</v>
      </c>
      <c r="B29" s="88">
        <f>+IFERROR(SUMIF('(交付申請時)第2号様式-４の２積算明細書'!$C$5:$C$19,'(交付申請時)第2号様式-４の１収支予算書'!A29,'(交付申請時)第2号様式-４の２積算明細書'!$H$5:$H$19),0)</f>
        <v>0</v>
      </c>
      <c r="C29" s="88">
        <f>+IFERROR(SUMIF('(実績報告時・遂行状況報告時)第12号様式支出明細報告書'!$C$5:$C$19,'(実績報告時)第11号様式収支精算書'!A29,'(実績報告時・遂行状況報告時)第12号様式支出明細報告書'!$H$5:$H$19),0)</f>
        <v>0</v>
      </c>
      <c r="D29" s="88">
        <f>+IFERROR(SUMIF('(実績報告時・遂行状況報告時)第12号様式支出明細報告書'!$C$5:$C$19,'(実績報告時)第11号様式収支精算書'!A29,'(実績報告時・遂行状況報告時)第12号様式支出明細報告書'!$K$5:$K$19),0)</f>
        <v>0</v>
      </c>
      <c r="E29" s="89"/>
      <c r="F29" s="53"/>
    </row>
    <row r="30" spans="1:6" ht="23.25" customHeight="1" x14ac:dyDescent="0.15">
      <c r="A30" s="52" t="s">
        <v>53</v>
      </c>
      <c r="B30" s="91">
        <f>+IFERROR(SUMIF('(交付申請時)第2号様式-４の２積算明細書'!$C$5:$C$19,'(交付申請時)第2号様式-４の１収支予算書'!A30,'(交付申請時)第2号様式-４の２積算明細書'!$H$5:$H$19),0)</f>
        <v>0</v>
      </c>
      <c r="C30" s="91">
        <f>+IFERROR(SUMIF('(実績報告時・遂行状況報告時)第12号様式支出明細報告書'!$C$5:$C$19,'(実績報告時)第11号様式収支精算書'!A30,'(実績報告時・遂行状況報告時)第12号様式支出明細報告書'!$H$5:$H$19),0)</f>
        <v>0</v>
      </c>
      <c r="D30" s="91">
        <f>+IFERROR(SUMIF('(実績報告時・遂行状況報告時)第12号様式支出明細報告書'!$C$5:$C$19,'(実績報告時)第11号様式収支精算書'!A30,'(実績報告時・遂行状況報告時)第12号様式支出明細報告書'!$K$5:$K$19),0)</f>
        <v>0</v>
      </c>
      <c r="E30" s="92"/>
      <c r="F30" s="51"/>
    </row>
    <row r="31" spans="1:6" ht="23.25" customHeight="1" x14ac:dyDescent="0.15">
      <c r="A31" s="119" t="s">
        <v>28</v>
      </c>
      <c r="B31" s="120">
        <f>+SUM(B32)</f>
        <v>0</v>
      </c>
      <c r="C31" s="120">
        <f>+SUM(C32)</f>
        <v>0</v>
      </c>
      <c r="D31" s="120">
        <f>+SUM(D32)</f>
        <v>0</v>
      </c>
      <c r="E31" s="87"/>
      <c r="F31" s="117"/>
    </row>
    <row r="32" spans="1:6" ht="23.25" customHeight="1" x14ac:dyDescent="0.15">
      <c r="A32" s="52" t="s">
        <v>28</v>
      </c>
      <c r="B32" s="88">
        <f>+IFERROR(SUMIF('(交付申請時)第2号様式-４の２積算明細書'!$C$5:$C$19,'(交付申請時)第2号様式-４の１収支予算書'!A32,'(交付申請時)第2号様式-４の２積算明細書'!$H$5:$H$19),0)</f>
        <v>0</v>
      </c>
      <c r="C32" s="88">
        <f>+IFERROR(SUMIF('(実績報告時・遂行状況報告時)第12号様式支出明細報告書'!$C$5:$C$19,'(実績報告時)第11号様式収支精算書'!A32,'(実績報告時・遂行状況報告時)第12号様式支出明細報告書'!$H$5:$H$19),0)</f>
        <v>0</v>
      </c>
      <c r="D32" s="89">
        <f>+IFERROR(SUMIF('(実績報告時・遂行状況報告時)第12号様式支出明細報告書'!$C$5:$C$19,'(実績報告時)第11号様式収支精算書'!A32,'(実績報告時・遂行状況報告時)第12号様式支出明細報告書'!$K$5:$K$19),0)</f>
        <v>0</v>
      </c>
      <c r="E32" s="90"/>
      <c r="F32" s="53"/>
    </row>
    <row r="33" spans="1:7" ht="23.25" customHeight="1" x14ac:dyDescent="0.15">
      <c r="A33" s="55" t="s">
        <v>40</v>
      </c>
      <c r="B33" s="86">
        <f>+B15+B17+B20+B31</f>
        <v>0</v>
      </c>
      <c r="C33" s="86">
        <f>+C15+C17+C20+C31</f>
        <v>0</v>
      </c>
      <c r="D33" s="86">
        <f>+D15+D17+D20+D31</f>
        <v>0</v>
      </c>
      <c r="E33" s="95">
        <f>+MIN(ROUNDDOWN(D33*0.5,-3),2000000)</f>
        <v>0</v>
      </c>
      <c r="F33" s="58"/>
      <c r="G33" t="s">
        <v>90</v>
      </c>
    </row>
    <row r="34" spans="1:7" ht="23.25" customHeight="1" x14ac:dyDescent="0.15">
      <c r="C34" s="80" t="s">
        <v>100</v>
      </c>
      <c r="D34" s="80"/>
      <c r="E34" s="80" t="s">
        <v>99</v>
      </c>
    </row>
    <row r="35" spans="1:7" ht="23.25" customHeight="1" x14ac:dyDescent="0.15">
      <c r="A35" s="110" t="str">
        <f>+A4</f>
        <v/>
      </c>
      <c r="B35" s="110"/>
      <c r="C35" s="110"/>
      <c r="D35" s="110"/>
      <c r="E35" s="110"/>
      <c r="F35" s="110"/>
    </row>
    <row r="36" spans="1:7" ht="23.25" customHeight="1" x14ac:dyDescent="0.15">
      <c r="A36" t="s">
        <v>101</v>
      </c>
    </row>
    <row r="37" spans="1:7" ht="23.25" customHeight="1" x14ac:dyDescent="0.15"/>
  </sheetData>
  <autoFilter ref="A14:F14" xr:uid="{436151BE-41E6-47E1-AAD5-4FC1B174153B}"/>
  <mergeCells count="8">
    <mergeCell ref="A3:F3"/>
    <mergeCell ref="D6:F6"/>
    <mergeCell ref="A13:A14"/>
    <mergeCell ref="F13:F14"/>
    <mergeCell ref="D7:F7"/>
    <mergeCell ref="D8:F8"/>
    <mergeCell ref="D9:F9"/>
    <mergeCell ref="D10:F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A1DDD-82D5-4987-A52E-D8B38B62958B}">
  <sheetPr>
    <tabColor rgb="FFFFC000"/>
    <pageSetUpPr fitToPage="1"/>
  </sheetPr>
  <dimension ref="A1:Y30"/>
  <sheetViews>
    <sheetView showGridLines="0" view="pageBreakPreview" zoomScale="85" zoomScaleNormal="100" zoomScaleSheetLayoutView="85" workbookViewId="0">
      <selection activeCell="D7" sqref="D7"/>
    </sheetView>
  </sheetViews>
  <sheetFormatPr defaultColWidth="9" defaultRowHeight="13.5" outlineLevelCol="1" x14ac:dyDescent="0.15"/>
  <cols>
    <col min="1" max="1" width="1.625" style="18" customWidth="1"/>
    <col min="2" max="2" width="16.75" style="15" customWidth="1"/>
    <col min="3" max="3" width="22.625" style="15" customWidth="1"/>
    <col min="4" max="4" width="23.375" style="15" customWidth="1"/>
    <col min="5" max="5" width="11" style="15" customWidth="1"/>
    <col min="6" max="6" width="5.25" style="15" bestFit="1" customWidth="1"/>
    <col min="7" max="7" width="22.375" style="15" customWidth="1"/>
    <col min="8" max="8" width="14" style="17" customWidth="1"/>
    <col min="9" max="10" width="8" style="17" customWidth="1"/>
    <col min="11" max="11" width="12.625" style="15" customWidth="1"/>
    <col min="12" max="12" width="12.5" style="17" customWidth="1"/>
    <col min="13" max="13" width="12.625" style="15" hidden="1" customWidth="1" outlineLevel="1"/>
    <col min="14" max="14" width="13.75" style="15" hidden="1" customWidth="1" outlineLevel="1"/>
    <col min="15" max="15" width="11" style="15" customWidth="1" collapsed="1"/>
    <col min="16" max="19" width="11" style="15" customWidth="1"/>
    <col min="20" max="20" width="10.75" style="15" customWidth="1"/>
    <col min="26" max="16384" width="9" style="18"/>
  </cols>
  <sheetData>
    <row r="1" spans="1:25" ht="24" customHeight="1" x14ac:dyDescent="0.15">
      <c r="B1" s="140" t="s">
        <v>92</v>
      </c>
      <c r="C1" s="140"/>
      <c r="G1" s="16"/>
    </row>
    <row r="2" spans="1:25" ht="24" customHeight="1" x14ac:dyDescent="0.15">
      <c r="A2" s="142" t="s">
        <v>95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25" ht="21" x14ac:dyDescent="0.15">
      <c r="D3" s="18"/>
      <c r="E3" s="18"/>
      <c r="F3" s="18"/>
      <c r="G3" s="18"/>
      <c r="H3" s="65"/>
      <c r="I3" s="65"/>
      <c r="J3" s="66"/>
      <c r="K3" s="98"/>
      <c r="L3" s="66"/>
      <c r="M3" s="65" t="s">
        <v>30</v>
      </c>
      <c r="S3" s="15" t="s">
        <v>1</v>
      </c>
    </row>
    <row r="4" spans="1:25" ht="40.5" customHeight="1" x14ac:dyDescent="0.15">
      <c r="B4" s="73" t="s">
        <v>2</v>
      </c>
      <c r="C4" s="73" t="s">
        <v>3</v>
      </c>
      <c r="D4" s="73" t="s">
        <v>70</v>
      </c>
      <c r="E4" s="121" t="s">
        <v>60</v>
      </c>
      <c r="F4" s="121" t="s">
        <v>61</v>
      </c>
      <c r="G4" s="67" t="s">
        <v>5</v>
      </c>
      <c r="H4" s="100" t="s">
        <v>55</v>
      </c>
      <c r="I4" s="100" t="s">
        <v>56</v>
      </c>
      <c r="J4" s="100" t="s">
        <v>7</v>
      </c>
      <c r="K4" s="73" t="s">
        <v>88</v>
      </c>
      <c r="L4" s="100" t="s">
        <v>72</v>
      </c>
      <c r="M4" s="114" t="s">
        <v>8</v>
      </c>
      <c r="N4" s="67" t="s">
        <v>9</v>
      </c>
      <c r="O4" s="74" t="s">
        <v>10</v>
      </c>
      <c r="P4" s="74" t="s">
        <v>11</v>
      </c>
      <c r="Q4" s="74" t="s">
        <v>12</v>
      </c>
      <c r="R4" s="74" t="s">
        <v>13</v>
      </c>
      <c r="S4" s="74" t="s">
        <v>31</v>
      </c>
      <c r="T4" s="18"/>
    </row>
    <row r="5" spans="1:25" ht="30" customHeight="1" x14ac:dyDescent="0.15">
      <c r="B5" s="108" t="s">
        <v>15</v>
      </c>
      <c r="C5" s="109" t="str">
        <f>+IF(B5="","",IF(OR(B5="謝金",B5="委託費"),B5,"ﾘｽﾄから選択してください。"))</f>
        <v>謝金</v>
      </c>
      <c r="D5" s="101"/>
      <c r="E5" s="102"/>
      <c r="F5" s="102"/>
      <c r="G5" s="103"/>
      <c r="H5" s="68">
        <f>+E5*F5</f>
        <v>0</v>
      </c>
      <c r="I5" s="99">
        <v>0.1</v>
      </c>
      <c r="J5" s="69">
        <f t="shared" ref="J5:J19" si="0">+IFERROR(ROUNDDOWN(H5/(1+I5)*I5,0),0)</f>
        <v>0</v>
      </c>
      <c r="K5" s="69"/>
      <c r="L5" s="68">
        <f>+H5-J5-K5</f>
        <v>0</v>
      </c>
      <c r="M5" s="68"/>
      <c r="N5" s="70"/>
      <c r="O5" s="32"/>
      <c r="P5" s="32"/>
      <c r="Q5" s="32"/>
      <c r="R5" s="32"/>
      <c r="S5" s="32"/>
      <c r="T5" s="18"/>
      <c r="U5" s="18"/>
      <c r="V5" s="18"/>
      <c r="W5" s="18"/>
      <c r="X5" s="18"/>
      <c r="Y5" s="18"/>
    </row>
    <row r="6" spans="1:25" ht="30" customHeight="1" x14ac:dyDescent="0.15">
      <c r="B6" s="108" t="s">
        <v>16</v>
      </c>
      <c r="C6" s="109" t="s">
        <v>16</v>
      </c>
      <c r="D6" s="101"/>
      <c r="E6" s="102"/>
      <c r="F6" s="102"/>
      <c r="G6" s="103"/>
      <c r="H6" s="68">
        <f t="shared" ref="H6:H19" si="1">+E6*F6</f>
        <v>0</v>
      </c>
      <c r="I6" s="99">
        <v>0.1</v>
      </c>
      <c r="J6" s="69">
        <f t="shared" si="0"/>
        <v>0</v>
      </c>
      <c r="K6" s="69"/>
      <c r="L6" s="68">
        <f t="shared" ref="L6:L19" si="2">+H6-J6-K6</f>
        <v>0</v>
      </c>
      <c r="M6" s="68"/>
      <c r="N6" s="70"/>
      <c r="O6" s="32"/>
      <c r="P6" s="32"/>
      <c r="Q6" s="32"/>
      <c r="R6" s="32"/>
      <c r="S6" s="32"/>
      <c r="T6" s="18"/>
      <c r="U6" s="18"/>
      <c r="V6" s="18"/>
      <c r="W6" s="18"/>
      <c r="X6" s="18"/>
      <c r="Y6" s="18"/>
    </row>
    <row r="7" spans="1:25" ht="30" customHeight="1" x14ac:dyDescent="0.15">
      <c r="B7" s="108" t="s">
        <v>16</v>
      </c>
      <c r="C7" s="109" t="s">
        <v>32</v>
      </c>
      <c r="D7" s="101"/>
      <c r="E7" s="102"/>
      <c r="F7" s="102"/>
      <c r="G7" s="104"/>
      <c r="H7" s="68">
        <f t="shared" si="1"/>
        <v>0</v>
      </c>
      <c r="I7" s="99">
        <v>0.1</v>
      </c>
      <c r="J7" s="69">
        <f t="shared" si="0"/>
        <v>0</v>
      </c>
      <c r="K7" s="69"/>
      <c r="L7" s="68">
        <f t="shared" si="2"/>
        <v>0</v>
      </c>
      <c r="M7" s="68"/>
      <c r="N7" s="70"/>
      <c r="O7" s="32"/>
      <c r="P7" s="32"/>
      <c r="Q7" s="32"/>
      <c r="R7" s="32"/>
      <c r="S7" s="32"/>
      <c r="T7" s="18"/>
      <c r="U7" s="18"/>
      <c r="V7" s="18"/>
      <c r="W7" s="18"/>
      <c r="X7" s="18"/>
      <c r="Y7" s="18"/>
    </row>
    <row r="8" spans="1:25" ht="30" customHeight="1" x14ac:dyDescent="0.15">
      <c r="B8" s="108" t="s">
        <v>17</v>
      </c>
      <c r="C8" s="109" t="s">
        <v>18</v>
      </c>
      <c r="D8" s="101"/>
      <c r="E8" s="102"/>
      <c r="F8" s="102"/>
      <c r="G8" s="101"/>
      <c r="H8" s="68">
        <f t="shared" si="1"/>
        <v>0</v>
      </c>
      <c r="I8" s="99">
        <v>0.1</v>
      </c>
      <c r="J8" s="69">
        <f t="shared" si="0"/>
        <v>0</v>
      </c>
      <c r="K8" s="69"/>
      <c r="L8" s="68">
        <f t="shared" si="2"/>
        <v>0</v>
      </c>
      <c r="M8" s="68"/>
      <c r="N8" s="70"/>
      <c r="O8" s="32"/>
      <c r="P8" s="32"/>
      <c r="Q8" s="32"/>
      <c r="R8" s="32"/>
      <c r="S8" s="32"/>
      <c r="T8" s="18"/>
      <c r="U8" s="18"/>
      <c r="V8" s="18"/>
      <c r="W8" s="18"/>
      <c r="X8" s="18"/>
      <c r="Y8" s="18"/>
    </row>
    <row r="9" spans="1:25" ht="30" customHeight="1" x14ac:dyDescent="0.15">
      <c r="B9" s="108" t="s">
        <v>17</v>
      </c>
      <c r="C9" s="109" t="s">
        <v>19</v>
      </c>
      <c r="D9" s="101"/>
      <c r="E9" s="102"/>
      <c r="F9" s="102"/>
      <c r="G9" s="101"/>
      <c r="H9" s="68">
        <f t="shared" si="1"/>
        <v>0</v>
      </c>
      <c r="I9" s="99">
        <v>0.1</v>
      </c>
      <c r="J9" s="69">
        <f t="shared" si="0"/>
        <v>0</v>
      </c>
      <c r="K9" s="69"/>
      <c r="L9" s="68">
        <f t="shared" si="2"/>
        <v>0</v>
      </c>
      <c r="M9" s="68"/>
      <c r="N9" s="70"/>
      <c r="O9" s="32"/>
      <c r="P9" s="32"/>
      <c r="Q9" s="32"/>
      <c r="R9" s="32"/>
      <c r="S9" s="32"/>
      <c r="T9" s="18"/>
      <c r="U9" s="18"/>
      <c r="V9" s="18"/>
      <c r="W9" s="18"/>
      <c r="X9" s="18"/>
      <c r="Y9" s="18"/>
    </row>
    <row r="10" spans="1:25" ht="30" customHeight="1" x14ac:dyDescent="0.15">
      <c r="B10" s="108" t="s">
        <v>17</v>
      </c>
      <c r="C10" s="109" t="s">
        <v>24</v>
      </c>
      <c r="D10" s="101"/>
      <c r="E10" s="102"/>
      <c r="F10" s="102"/>
      <c r="G10" s="101"/>
      <c r="H10" s="68">
        <f t="shared" si="1"/>
        <v>0</v>
      </c>
      <c r="I10" s="99">
        <v>0.1</v>
      </c>
      <c r="J10" s="69">
        <f t="shared" si="0"/>
        <v>0</v>
      </c>
      <c r="K10" s="69"/>
      <c r="L10" s="68">
        <f t="shared" si="2"/>
        <v>0</v>
      </c>
      <c r="M10" s="68"/>
      <c r="N10" s="70"/>
      <c r="O10" s="32"/>
      <c r="P10" s="32"/>
      <c r="Q10" s="32"/>
      <c r="R10" s="32"/>
      <c r="S10" s="32"/>
      <c r="T10" s="18"/>
      <c r="U10" s="18"/>
      <c r="V10" s="18"/>
      <c r="W10" s="18"/>
      <c r="X10" s="18"/>
      <c r="Y10" s="18"/>
    </row>
    <row r="11" spans="1:25" ht="30" customHeight="1" x14ac:dyDescent="0.15">
      <c r="B11" s="108" t="s">
        <v>17</v>
      </c>
      <c r="C11" s="109" t="s">
        <v>26</v>
      </c>
      <c r="D11" s="101"/>
      <c r="E11" s="102"/>
      <c r="F11" s="102"/>
      <c r="G11" s="101"/>
      <c r="H11" s="68">
        <f t="shared" si="1"/>
        <v>0</v>
      </c>
      <c r="I11" s="99">
        <v>0.1</v>
      </c>
      <c r="J11" s="69">
        <f t="shared" si="0"/>
        <v>0</v>
      </c>
      <c r="K11" s="69"/>
      <c r="L11" s="68">
        <f t="shared" si="2"/>
        <v>0</v>
      </c>
      <c r="M11" s="68"/>
      <c r="N11" s="70"/>
      <c r="O11" s="32"/>
      <c r="P11" s="32"/>
      <c r="Q11" s="32"/>
      <c r="R11" s="32"/>
      <c r="S11" s="32"/>
      <c r="T11" s="18"/>
      <c r="U11" s="18"/>
      <c r="V11" s="18"/>
      <c r="W11" s="18"/>
      <c r="X11" s="18"/>
      <c r="Y11" s="18"/>
    </row>
    <row r="12" spans="1:25" ht="30" customHeight="1" x14ac:dyDescent="0.15">
      <c r="B12" s="108" t="s">
        <v>17</v>
      </c>
      <c r="C12" s="109" t="s">
        <v>27</v>
      </c>
      <c r="D12" s="101"/>
      <c r="E12" s="102"/>
      <c r="F12" s="102"/>
      <c r="G12" s="103"/>
      <c r="H12" s="68">
        <f t="shared" si="1"/>
        <v>0</v>
      </c>
      <c r="I12" s="99">
        <v>0.1</v>
      </c>
      <c r="J12" s="69">
        <f t="shared" si="0"/>
        <v>0</v>
      </c>
      <c r="K12" s="69"/>
      <c r="L12" s="68">
        <f t="shared" si="2"/>
        <v>0</v>
      </c>
      <c r="M12" s="68"/>
      <c r="N12" s="70"/>
      <c r="O12" s="32"/>
      <c r="P12" s="32"/>
      <c r="Q12" s="32"/>
      <c r="R12" s="32"/>
      <c r="S12" s="32"/>
      <c r="T12" s="18"/>
      <c r="U12" s="18"/>
      <c r="V12" s="18"/>
      <c r="W12" s="18"/>
      <c r="X12" s="18"/>
      <c r="Y12" s="18"/>
    </row>
    <row r="13" spans="1:25" ht="30" customHeight="1" x14ac:dyDescent="0.15">
      <c r="B13" s="108" t="s">
        <v>17</v>
      </c>
      <c r="C13" s="109" t="s">
        <v>21</v>
      </c>
      <c r="D13" s="101"/>
      <c r="E13" s="102"/>
      <c r="F13" s="102"/>
      <c r="G13" s="104"/>
      <c r="H13" s="68">
        <f t="shared" si="1"/>
        <v>0</v>
      </c>
      <c r="I13" s="99">
        <v>0.1</v>
      </c>
      <c r="J13" s="69">
        <f t="shared" si="0"/>
        <v>0</v>
      </c>
      <c r="K13" s="69"/>
      <c r="L13" s="68">
        <f t="shared" si="2"/>
        <v>0</v>
      </c>
      <c r="M13" s="68"/>
      <c r="N13" s="70"/>
      <c r="O13" s="32"/>
      <c r="P13" s="32"/>
      <c r="Q13" s="32"/>
      <c r="R13" s="32"/>
      <c r="S13" s="32"/>
      <c r="T13" s="18"/>
      <c r="U13" s="18"/>
      <c r="V13" s="18"/>
      <c r="W13" s="18"/>
      <c r="X13" s="18"/>
      <c r="Y13" s="18"/>
    </row>
    <row r="14" spans="1:25" ht="30" customHeight="1" x14ac:dyDescent="0.15">
      <c r="B14" s="108" t="s">
        <v>17</v>
      </c>
      <c r="C14" s="109" t="s">
        <v>22</v>
      </c>
      <c r="D14" s="101"/>
      <c r="E14" s="102"/>
      <c r="F14" s="102"/>
      <c r="G14" s="105"/>
      <c r="H14" s="68">
        <f t="shared" si="1"/>
        <v>0</v>
      </c>
      <c r="I14" s="99">
        <v>0.1</v>
      </c>
      <c r="J14" s="69">
        <f t="shared" si="0"/>
        <v>0</v>
      </c>
      <c r="K14" s="69"/>
      <c r="L14" s="68">
        <f t="shared" si="2"/>
        <v>0</v>
      </c>
      <c r="M14" s="68"/>
      <c r="N14" s="70"/>
      <c r="O14" s="32"/>
      <c r="P14" s="32"/>
      <c r="Q14" s="32"/>
      <c r="R14" s="32"/>
      <c r="S14" s="32"/>
      <c r="T14" s="18"/>
      <c r="U14" s="18"/>
      <c r="V14" s="18"/>
      <c r="W14" s="18"/>
      <c r="X14" s="18"/>
      <c r="Y14" s="18"/>
    </row>
    <row r="15" spans="1:25" ht="30" customHeight="1" x14ac:dyDescent="0.15">
      <c r="B15" s="108" t="s">
        <v>17</v>
      </c>
      <c r="C15" s="109" t="s">
        <v>23</v>
      </c>
      <c r="D15" s="101"/>
      <c r="E15" s="102"/>
      <c r="F15" s="102"/>
      <c r="G15" s="101"/>
      <c r="H15" s="68">
        <f t="shared" si="1"/>
        <v>0</v>
      </c>
      <c r="I15" s="99">
        <v>0.1</v>
      </c>
      <c r="J15" s="69">
        <f t="shared" si="0"/>
        <v>0</v>
      </c>
      <c r="K15" s="69"/>
      <c r="L15" s="68">
        <f t="shared" si="2"/>
        <v>0</v>
      </c>
      <c r="M15" s="68"/>
      <c r="N15" s="70"/>
      <c r="O15" s="32"/>
      <c r="P15" s="32"/>
      <c r="Q15" s="32"/>
      <c r="R15" s="32"/>
      <c r="S15" s="32"/>
      <c r="T15" s="18"/>
      <c r="U15" s="18"/>
      <c r="V15" s="18"/>
      <c r="W15" s="18"/>
      <c r="X15" s="18"/>
      <c r="Y15" s="18"/>
    </row>
    <row r="16" spans="1:25" ht="30" customHeight="1" x14ac:dyDescent="0.15">
      <c r="B16" s="108" t="s">
        <v>17</v>
      </c>
      <c r="C16" s="109" t="s">
        <v>20</v>
      </c>
      <c r="D16" s="101"/>
      <c r="E16" s="102"/>
      <c r="F16" s="102"/>
      <c r="G16" s="101"/>
      <c r="H16" s="68">
        <f t="shared" si="1"/>
        <v>0</v>
      </c>
      <c r="I16" s="99">
        <v>0.1</v>
      </c>
      <c r="J16" s="69">
        <f t="shared" si="0"/>
        <v>0</v>
      </c>
      <c r="K16" s="69"/>
      <c r="L16" s="68">
        <f t="shared" si="2"/>
        <v>0</v>
      </c>
      <c r="M16" s="68"/>
      <c r="N16" s="70"/>
      <c r="O16" s="32"/>
      <c r="P16" s="32"/>
      <c r="Q16" s="32"/>
      <c r="R16" s="32"/>
      <c r="S16" s="32"/>
      <c r="T16" s="18"/>
      <c r="U16" s="18"/>
      <c r="V16" s="18"/>
      <c r="W16" s="18"/>
      <c r="X16" s="18"/>
      <c r="Y16" s="18"/>
    </row>
    <row r="17" spans="2:25" ht="30" customHeight="1" x14ac:dyDescent="0.15">
      <c r="B17" s="108" t="s">
        <v>17</v>
      </c>
      <c r="C17" s="109" t="s">
        <v>25</v>
      </c>
      <c r="D17" s="101"/>
      <c r="E17" s="102"/>
      <c r="F17" s="102"/>
      <c r="G17" s="101"/>
      <c r="H17" s="68">
        <f t="shared" si="1"/>
        <v>0</v>
      </c>
      <c r="I17" s="99">
        <v>0.1</v>
      </c>
      <c r="J17" s="69">
        <f t="shared" si="0"/>
        <v>0</v>
      </c>
      <c r="K17" s="69"/>
      <c r="L17" s="68">
        <f t="shared" si="2"/>
        <v>0</v>
      </c>
      <c r="M17" s="68"/>
      <c r="N17" s="70"/>
      <c r="O17" s="32"/>
      <c r="P17" s="32"/>
      <c r="Q17" s="32"/>
      <c r="R17" s="32"/>
      <c r="S17" s="32"/>
      <c r="T17" s="18"/>
      <c r="U17" s="18"/>
      <c r="V17" s="18"/>
      <c r="W17" s="18"/>
      <c r="X17" s="18"/>
      <c r="Y17" s="18"/>
    </row>
    <row r="18" spans="2:25" ht="30" customHeight="1" x14ac:dyDescent="0.15">
      <c r="B18" s="108" t="s">
        <v>28</v>
      </c>
      <c r="C18" s="109" t="s">
        <v>28</v>
      </c>
      <c r="D18" s="101"/>
      <c r="E18" s="102"/>
      <c r="F18" s="102"/>
      <c r="G18" s="101"/>
      <c r="H18" s="68">
        <f t="shared" si="1"/>
        <v>0</v>
      </c>
      <c r="I18" s="99">
        <v>0.1</v>
      </c>
      <c r="J18" s="69">
        <f t="shared" si="0"/>
        <v>0</v>
      </c>
      <c r="K18" s="69"/>
      <c r="L18" s="68">
        <f t="shared" si="2"/>
        <v>0</v>
      </c>
      <c r="M18" s="68"/>
      <c r="N18" s="70"/>
      <c r="O18" s="32"/>
      <c r="P18" s="32"/>
      <c r="Q18" s="32"/>
      <c r="R18" s="32"/>
      <c r="S18" s="32"/>
      <c r="T18" s="18"/>
      <c r="U18" s="18"/>
      <c r="V18" s="18"/>
      <c r="W18" s="18"/>
      <c r="X18" s="18"/>
      <c r="Y18" s="18"/>
    </row>
    <row r="19" spans="2:25" ht="30" customHeight="1" x14ac:dyDescent="0.15">
      <c r="B19" s="67"/>
      <c r="C19" s="75" t="str">
        <f t="shared" ref="C19" si="3">+IF(B19="","",IF(OR(B19="謝金",B19="委託費"),B19,"ﾘｽﾄから選択してください。"))</f>
        <v/>
      </c>
      <c r="D19" s="4"/>
      <c r="E19" s="94"/>
      <c r="F19" s="94"/>
      <c r="G19" s="4"/>
      <c r="H19" s="68">
        <f t="shared" si="1"/>
        <v>0</v>
      </c>
      <c r="I19" s="78"/>
      <c r="J19" s="69">
        <f t="shared" si="0"/>
        <v>0</v>
      </c>
      <c r="K19" s="69"/>
      <c r="L19" s="68">
        <f t="shared" si="2"/>
        <v>0</v>
      </c>
      <c r="M19" s="115"/>
      <c r="N19" s="70"/>
      <c r="O19" s="32"/>
      <c r="P19" s="32"/>
      <c r="Q19" s="32"/>
      <c r="R19" s="32"/>
      <c r="S19" s="32"/>
      <c r="T19" s="18"/>
      <c r="U19" s="18"/>
      <c r="V19" s="18"/>
      <c r="W19" s="18"/>
      <c r="X19" s="18"/>
      <c r="Y19" s="18"/>
    </row>
    <row r="20" spans="2:25" ht="36" customHeight="1" x14ac:dyDescent="0.15">
      <c r="B20" s="67" t="s">
        <v>14</v>
      </c>
      <c r="C20" s="71"/>
      <c r="D20" s="71"/>
      <c r="E20" s="71"/>
      <c r="F20" s="71"/>
      <c r="G20" s="71"/>
      <c r="H20" s="70">
        <f>+SUM(H5:H19)</f>
        <v>0</v>
      </c>
      <c r="I20" s="79"/>
      <c r="J20" s="70">
        <f>+SUM(J5:J19)</f>
        <v>0</v>
      </c>
      <c r="K20" s="70">
        <f>+SUM(K5:K19)</f>
        <v>0</v>
      </c>
      <c r="L20" s="70">
        <f>+SUM(L5:L19)</f>
        <v>0</v>
      </c>
      <c r="M20" s="70">
        <f>+SUM(M5:M19)</f>
        <v>0</v>
      </c>
      <c r="N20" s="70">
        <f>+SUM(N5:N19)</f>
        <v>0</v>
      </c>
      <c r="O20" s="72"/>
      <c r="P20" s="72"/>
      <c r="Q20" s="72"/>
      <c r="R20" s="72"/>
      <c r="S20" s="72"/>
      <c r="T20" s="18"/>
      <c r="U20" s="18"/>
      <c r="V20" s="18"/>
      <c r="W20" s="18"/>
      <c r="X20" s="18"/>
      <c r="Y20" s="18"/>
    </row>
    <row r="21" spans="2:25" ht="6" customHeight="1" x14ac:dyDescent="0.15">
      <c r="D21" s="12"/>
      <c r="E21" s="12"/>
      <c r="F21" s="12"/>
      <c r="G21" s="12"/>
      <c r="H21" s="9"/>
      <c r="I21" s="9"/>
      <c r="J21" s="9"/>
      <c r="K21" s="12"/>
      <c r="L21" s="9"/>
      <c r="M21" s="12"/>
      <c r="N21" s="12"/>
      <c r="O21" s="12"/>
      <c r="U21" s="18"/>
      <c r="V21" s="18"/>
      <c r="W21" s="18"/>
      <c r="X21" s="18"/>
      <c r="Y21" s="18"/>
    </row>
    <row r="22" spans="2:25" ht="21.75" customHeight="1" x14ac:dyDescent="0.15">
      <c r="B22" s="15" t="s">
        <v>73</v>
      </c>
      <c r="C22" s="17"/>
      <c r="D22" s="17"/>
      <c r="E22" s="17"/>
      <c r="F22" s="17"/>
      <c r="G22" s="17"/>
      <c r="L22" s="97">
        <f>+MIN(ROUNDDOWN(L20*0.5,-3),2000000)</f>
        <v>0</v>
      </c>
      <c r="M22" s="17">
        <f>+MIN(ROUNDDOWN(M20/2,-3),2000000)</f>
        <v>0</v>
      </c>
      <c r="U22" s="18"/>
      <c r="V22" s="18"/>
      <c r="W22" s="18"/>
      <c r="X22" s="18"/>
      <c r="Y22" s="18"/>
    </row>
    <row r="23" spans="2:25" ht="39.75" customHeight="1" x14ac:dyDescent="0.15">
      <c r="C23" s="139" t="str">
        <f>+'(交付申請時)第2号様式-４の１収支予算書'!A4</f>
        <v/>
      </c>
      <c r="D23" s="139"/>
      <c r="E23" s="139"/>
      <c r="F23" s="139"/>
      <c r="G23" s="139"/>
      <c r="H23" s="139"/>
      <c r="I23" s="139"/>
      <c r="J23" s="139"/>
      <c r="K23" s="139"/>
      <c r="U23" s="18"/>
      <c r="V23" s="18"/>
      <c r="W23" s="18"/>
      <c r="X23" s="18"/>
      <c r="Y23" s="18"/>
    </row>
    <row r="24" spans="2:25" ht="21.75" customHeight="1" x14ac:dyDescent="0.15">
      <c r="C24" s="138"/>
      <c r="D24" s="138"/>
      <c r="E24" s="138"/>
      <c r="F24" s="138"/>
      <c r="G24" s="138"/>
      <c r="H24" s="138"/>
      <c r="I24" s="138"/>
      <c r="J24" s="138"/>
      <c r="K24" s="138"/>
      <c r="L24" s="12"/>
      <c r="M24" s="12"/>
      <c r="N24" s="12"/>
      <c r="O24" s="12"/>
      <c r="U24" s="18"/>
      <c r="V24" s="18"/>
      <c r="W24" s="18"/>
      <c r="X24" s="18"/>
      <c r="Y24" s="18"/>
    </row>
    <row r="25" spans="2:25" s="15" customFormat="1" ht="21" customHeight="1" x14ac:dyDescent="0.15">
      <c r="H25" s="12"/>
      <c r="I25" s="12"/>
      <c r="J25" s="12"/>
      <c r="K25" s="12"/>
      <c r="L25" s="12"/>
      <c r="M25" s="12"/>
      <c r="N25" s="12"/>
      <c r="O25" s="12"/>
    </row>
    <row r="26" spans="2:25" s="15" customFormat="1" x14ac:dyDescent="0.15">
      <c r="H26" s="17"/>
      <c r="I26" s="17"/>
      <c r="J26" s="17"/>
      <c r="L26" s="17"/>
    </row>
    <row r="27" spans="2:25" s="15" customFormat="1" x14ac:dyDescent="0.15">
      <c r="H27" s="17"/>
      <c r="I27" s="17"/>
      <c r="J27" s="17"/>
      <c r="L27" s="17"/>
    </row>
    <row r="28" spans="2:25" s="15" customFormat="1" x14ac:dyDescent="0.15">
      <c r="H28" s="11"/>
      <c r="I28" s="11"/>
      <c r="J28" s="17"/>
      <c r="L28" s="17"/>
    </row>
    <row r="29" spans="2:25" x14ac:dyDescent="0.15">
      <c r="U29" s="18"/>
      <c r="V29" s="18"/>
      <c r="W29" s="18"/>
      <c r="X29" s="18"/>
      <c r="Y29" s="18"/>
    </row>
    <row r="30" spans="2:25" x14ac:dyDescent="0.15">
      <c r="U30" s="18"/>
      <c r="V30" s="18"/>
      <c r="W30" s="18"/>
      <c r="X30" s="18"/>
      <c r="Y30" s="18"/>
    </row>
  </sheetData>
  <mergeCells count="4">
    <mergeCell ref="B1:C1"/>
    <mergeCell ref="A2:K2"/>
    <mergeCell ref="C23:K23"/>
    <mergeCell ref="C24:K24"/>
  </mergeCells>
  <phoneticPr fontId="2"/>
  <dataValidations count="3">
    <dataValidation type="list" allowBlank="1" showInputMessage="1" sqref="B5:B19" xr:uid="{4E57DB76-01C0-4BC7-8004-388FEB36E2C2}">
      <formula1>INDIRECT($B$4)</formula1>
    </dataValidation>
    <dataValidation type="list" allowBlank="1" showInputMessage="1" showErrorMessage="1" sqref="C5:C19" xr:uid="{5D3457DB-0887-4572-B1AC-E14BF49939B7}">
      <formula1>INDIRECT(B5)</formula1>
    </dataValidation>
    <dataValidation type="list" allowBlank="1" showInputMessage="1" showErrorMessage="1" sqref="I5:I19" xr:uid="{BA15736A-3F9C-4E37-9560-C1AE1C7E6889}">
      <formula1>税率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67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A420-516D-48EE-A8BE-27EC2C622861}">
  <dimension ref="A2:E24"/>
  <sheetViews>
    <sheetView workbookViewId="0">
      <selection activeCell="J38" sqref="J38"/>
    </sheetView>
  </sheetViews>
  <sheetFormatPr defaultRowHeight="13.5" x14ac:dyDescent="0.15"/>
  <cols>
    <col min="1" max="1" width="21" style="18" customWidth="1"/>
    <col min="2" max="5" width="9" style="18"/>
  </cols>
  <sheetData>
    <row r="2" spans="1:1" x14ac:dyDescent="0.15">
      <c r="A2" s="18" t="s">
        <v>15</v>
      </c>
    </row>
    <row r="3" spans="1:1" x14ac:dyDescent="0.15">
      <c r="A3" s="18" t="s">
        <v>16</v>
      </c>
    </row>
    <row r="4" spans="1:1" ht="27" x14ac:dyDescent="0.15">
      <c r="A4" s="67" t="s">
        <v>17</v>
      </c>
    </row>
    <row r="5" spans="1:1" x14ac:dyDescent="0.15">
      <c r="A5" s="18" t="s">
        <v>28</v>
      </c>
    </row>
    <row r="7" spans="1:1" x14ac:dyDescent="0.15">
      <c r="A7" s="18" t="s">
        <v>15</v>
      </c>
    </row>
    <row r="8" spans="1:1" x14ac:dyDescent="0.15">
      <c r="A8" s="18" t="s">
        <v>16</v>
      </c>
    </row>
    <row r="9" spans="1:1" x14ac:dyDescent="0.15">
      <c r="A9" s="18" t="s">
        <v>32</v>
      </c>
    </row>
    <row r="10" spans="1:1" x14ac:dyDescent="0.15">
      <c r="A10" s="18" t="s">
        <v>18</v>
      </c>
    </row>
    <row r="11" spans="1:1" x14ac:dyDescent="0.15">
      <c r="A11" s="18" t="s">
        <v>19</v>
      </c>
    </row>
    <row r="12" spans="1:1" x14ac:dyDescent="0.15">
      <c r="A12" s="18" t="s">
        <v>24</v>
      </c>
    </row>
    <row r="13" spans="1:1" x14ac:dyDescent="0.15">
      <c r="A13" s="18" t="s">
        <v>26</v>
      </c>
    </row>
    <row r="14" spans="1:1" x14ac:dyDescent="0.15">
      <c r="A14" s="18" t="s">
        <v>27</v>
      </c>
    </row>
    <row r="15" spans="1:1" x14ac:dyDescent="0.15">
      <c r="A15" s="18" t="s">
        <v>21</v>
      </c>
    </row>
    <row r="16" spans="1:1" x14ac:dyDescent="0.15">
      <c r="A16" s="18" t="s">
        <v>22</v>
      </c>
    </row>
    <row r="17" spans="1:5" x14ac:dyDescent="0.15">
      <c r="A17" s="18" t="s">
        <v>23</v>
      </c>
    </row>
    <row r="18" spans="1:5" x14ac:dyDescent="0.15">
      <c r="A18" s="18" t="s">
        <v>20</v>
      </c>
    </row>
    <row r="19" spans="1:5" x14ac:dyDescent="0.15">
      <c r="A19" s="18" t="s">
        <v>25</v>
      </c>
    </row>
    <row r="21" spans="1:5" x14ac:dyDescent="0.15">
      <c r="A21" s="15"/>
      <c r="B21" s="15"/>
      <c r="C21" s="15"/>
      <c r="D21" s="15"/>
      <c r="E21" s="15"/>
    </row>
    <row r="22" spans="1:5" x14ac:dyDescent="0.15">
      <c r="A22" s="76" t="s">
        <v>57</v>
      </c>
      <c r="C22" s="15"/>
    </row>
    <row r="23" spans="1:5" x14ac:dyDescent="0.15">
      <c r="A23" s="77">
        <v>0.1</v>
      </c>
    </row>
    <row r="24" spans="1:5" x14ac:dyDescent="0.15">
      <c r="A24" s="77">
        <v>0.08</v>
      </c>
    </row>
  </sheetData>
  <phoneticPr fontId="2"/>
  <dataValidations count="1">
    <dataValidation type="list" allowBlank="1" showInputMessage="1" sqref="A4" xr:uid="{2B094DCB-15C2-409F-98C7-38C8BED7F6BE}">
      <formula1>$AC$2:$AC$4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(交付申請時)第2号様式-４の１収支予算書</vt:lpstr>
      <vt:lpstr>(交付申請時)第2号様式-４の２積算明細書</vt:lpstr>
      <vt:lpstr>使い方</vt:lpstr>
      <vt:lpstr>(変更申請時)第7号様式変更収支予算書</vt:lpstr>
      <vt:lpstr>(変更申請時)様式４の２支出明細書</vt:lpstr>
      <vt:lpstr>(実績報告時)第11号様式収支精算書</vt:lpstr>
      <vt:lpstr>(実績報告時・遂行状況報告時)第12号様式支出明細報告書</vt:lpstr>
      <vt:lpstr>ﾌﾟﾙﾀﾞｳﾝﾘｽﾄ</vt:lpstr>
      <vt:lpstr>'(交付申請時)第2号様式-４の１収支予算書'!Print_Area</vt:lpstr>
      <vt:lpstr>'(交付申請時)第2号様式-４の２積算明細書'!Print_Area</vt:lpstr>
      <vt:lpstr>'(実績報告時)第11号様式収支精算書'!Print_Area</vt:lpstr>
      <vt:lpstr>'(実績報告時・遂行状況報告時)第12号様式支出明細報告書'!Print_Area</vt:lpstr>
      <vt:lpstr>'(変更申請時)第7号様式変更収支予算書'!Print_Area</vt:lpstr>
      <vt:lpstr>'(変更申請時)様式４の２支出明細書'!Print_Area</vt:lpstr>
      <vt:lpstr>委託費</vt:lpstr>
      <vt:lpstr>経費区分</vt:lpstr>
      <vt:lpstr>事務費</vt:lpstr>
      <vt:lpstr>事務費研究開発費</vt:lpstr>
      <vt:lpstr>謝金</vt:lpstr>
      <vt:lpstr>税率</vt:lpstr>
      <vt:lpstr>旅費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岐阜県産業経済振興センター</dc:creator>
  <cp:lastModifiedBy>足立　良介</cp:lastModifiedBy>
  <cp:lastPrinted>2025-09-25T01:30:17Z</cp:lastPrinted>
  <dcterms:created xsi:type="dcterms:W3CDTF">2015-07-09T04:50:55Z</dcterms:created>
  <dcterms:modified xsi:type="dcterms:W3CDTF">2025-09-25T05:00:10Z</dcterms:modified>
</cp:coreProperties>
</file>